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460" windowHeight="1335" tabRatio="508"/>
  </bookViews>
  <sheets>
    <sheet name="DM NVL cho SX NN" sheetId="28" r:id="rId1"/>
    <sheet name="CSG NVL cho SX NN" sheetId="27" state="hidden" r:id="rId2"/>
    <sheet name="5.1 NN - full" sheetId="37" state="hidden" r:id="rId3"/>
    <sheet name="DM NVL cho SX CN" sheetId="31" r:id="rId4"/>
    <sheet name="CSG NNVL cho CN" sheetId="41" state="hidden" r:id="rId5"/>
    <sheet name="5.2 CN- full" sheetId="38" state="hidden" r:id="rId6"/>
    <sheet name="DM NVL cho XD" sheetId="29" r:id="rId7"/>
    <sheet name="CSG NVL cho XD" sheetId="8" state="hidden" r:id="rId8"/>
    <sheet name="5.3 XD-full" sheetId="39" state="hidden" r:id="rId9"/>
    <sheet name="CSG NVL cac nganh" sheetId="40" state="hidden" r:id="rId10"/>
    <sheet name="5.4 TH" sheetId="44" state="hidden" r:id="rId11"/>
    <sheet name="Sheet2" sheetId="43" state="hidden" r:id="rId12"/>
    <sheet name="Sheet1" sheetId="45" state="hidden" r:id="rId13"/>
    <sheet name="Sheet3" sheetId="46" state="hidden" r:id="rId14"/>
  </sheets>
  <externalReferences>
    <externalReference r:id="rId15"/>
  </externalReferences>
  <definedNames>
    <definedName name="_xlnm._FilterDatabase" localSheetId="4" hidden="1">'CSG NNVL cho CN'!$A$4:$IV$379</definedName>
    <definedName name="_xlnm._FilterDatabase" localSheetId="9" hidden="1">'CSG NVL cac nganh'!$A$4:$IV$668</definedName>
    <definedName name="_xlnm._FilterDatabase" localSheetId="1" hidden="1">'CSG NVL cho SX NN'!$A$5:$J$200</definedName>
    <definedName name="_xlnm._FilterDatabase" localSheetId="7" hidden="1">'CSG NVL cho XD'!$A$4:$IV$191</definedName>
    <definedName name="_xlnm._FilterDatabase" localSheetId="3" hidden="1">'DM NVL cho SX CN'!$A$4:$N$300</definedName>
    <definedName name="_xlnm._FilterDatabase" localSheetId="0" hidden="1">'DM NVL cho SX NN'!$A$4:$S$169</definedName>
    <definedName name="_xlnm._FilterDatabase" localSheetId="6" hidden="1">'DM NVL cho XD'!$A$4:$S$155</definedName>
    <definedName name="dmchung">'CSG NVL cac nganh'!$B$9:$B$668</definedName>
    <definedName name="dvtchung">'CSG NVL cac nganh'!$G$9:$G$668</definedName>
    <definedName name="hung">'[1]CSG theo nganh SP'!$F$8:$F$734</definedName>
    <definedName name="huyen">'[1]CSG theo nganh SP'!$F$8:$F$734</definedName>
    <definedName name="machung">'CSG NVL cac nganh'!$F$9:$F$668</definedName>
    <definedName name="mavcpa">'CSG NVL cac nganh'!$C$9:$C$668</definedName>
    <definedName name="_xlnm.Print_Titles" localSheetId="5">'5.2 CN- full'!$4:$7</definedName>
    <definedName name="_xlnm.Print_Titles" localSheetId="1">'CSG NVL cho SX NN'!$4:$5</definedName>
    <definedName name="_xlnm.Print_Titles" localSheetId="7">'CSG NVL cho XD'!$3:$4</definedName>
    <definedName name="_xlnm.Print_Titles" localSheetId="3">'DM NVL cho SX CN'!$3:$4</definedName>
    <definedName name="_xlnm.Print_Titles" localSheetId="0">'DM NVL cho SX NN'!$3:$4</definedName>
    <definedName name="_xlnm.Print_Titles" localSheetId="6">'DM NVL cho XD'!$3:$4</definedName>
  </definedNames>
  <calcPr calcId="124519"/>
</workbook>
</file>

<file path=xl/calcChain.xml><?xml version="1.0" encoding="utf-8"?>
<calcChain xmlns="http://schemas.openxmlformats.org/spreadsheetml/2006/main">
  <c r="A142" i="28"/>
  <c r="A143"/>
  <c r="A144"/>
  <c r="A145"/>
  <c r="A146"/>
  <c r="F199" i="45"/>
  <c r="F197"/>
  <c r="F190"/>
  <c r="F184"/>
  <c r="F180"/>
  <c r="F178"/>
  <c r="F174"/>
  <c r="F169"/>
  <c r="F166"/>
  <c r="F165"/>
  <c r="F162"/>
  <c r="F160"/>
  <c r="F158"/>
  <c r="F157"/>
  <c r="F155"/>
  <c r="F153"/>
  <c r="F150"/>
  <c r="F148"/>
  <c r="F145"/>
  <c r="F143"/>
  <c r="F140"/>
  <c r="F138"/>
  <c r="F135"/>
  <c r="F134"/>
  <c r="F133"/>
  <c r="F131"/>
  <c r="F129"/>
  <c r="F126"/>
  <c r="F120"/>
  <c r="F117"/>
  <c r="F115"/>
  <c r="F114"/>
  <c r="F112"/>
  <c r="F111"/>
  <c r="F110"/>
  <c r="F107"/>
  <c r="F105"/>
  <c r="F102"/>
  <c r="F101"/>
  <c r="F98"/>
  <c r="F96"/>
  <c r="F93"/>
  <c r="F91"/>
  <c r="F89"/>
  <c r="F88"/>
  <c r="F85"/>
  <c r="F83"/>
  <c r="F80"/>
  <c r="F78"/>
  <c r="F77"/>
  <c r="F75"/>
  <c r="F73"/>
  <c r="F71"/>
  <c r="F69"/>
  <c r="F67"/>
  <c r="F65"/>
  <c r="F61"/>
  <c r="F58"/>
  <c r="F56"/>
  <c r="F53"/>
  <c r="F49"/>
  <c r="F48"/>
  <c r="F47"/>
  <c r="F45"/>
  <c r="F42"/>
  <c r="F40"/>
  <c r="F39"/>
  <c r="F37"/>
  <c r="F34"/>
  <c r="F33"/>
  <c r="F32"/>
  <c r="F30"/>
  <c r="F29"/>
  <c r="F28"/>
  <c r="F25"/>
  <c r="D24"/>
  <c r="F23"/>
  <c r="F22"/>
  <c r="F21"/>
  <c r="F20"/>
  <c r="F19"/>
  <c r="D18"/>
  <c r="F17"/>
  <c r="F15"/>
  <c r="F14"/>
  <c r="F13"/>
  <c r="F12"/>
  <c r="F11"/>
  <c r="F10"/>
  <c r="F9"/>
  <c r="F703" i="43"/>
  <c r="D703"/>
  <c r="A703"/>
  <c r="F702"/>
  <c r="D702"/>
  <c r="A702"/>
  <c r="F701"/>
  <c r="D701"/>
  <c r="A701"/>
  <c r="F700"/>
  <c r="F698"/>
  <c r="D698"/>
  <c r="A698"/>
  <c r="F697"/>
  <c r="F694"/>
  <c r="D694"/>
  <c r="A694"/>
  <c r="F689"/>
  <c r="D689"/>
  <c r="A689"/>
  <c r="F688"/>
  <c r="D688"/>
  <c r="A688"/>
  <c r="F687"/>
  <c r="D687"/>
  <c r="A687"/>
  <c r="F686"/>
  <c r="D686"/>
  <c r="A686"/>
  <c r="F685"/>
  <c r="D685"/>
  <c r="A685"/>
  <c r="F684"/>
  <c r="D684"/>
  <c r="A684"/>
  <c r="F683"/>
  <c r="D683"/>
  <c r="A683"/>
  <c r="F682"/>
  <c r="D682"/>
  <c r="A682"/>
  <c r="F681"/>
  <c r="F679"/>
  <c r="D679"/>
  <c r="A679"/>
  <c r="F678"/>
  <c r="D678"/>
  <c r="A678"/>
  <c r="F673"/>
  <c r="D673"/>
  <c r="A673"/>
  <c r="F672"/>
  <c r="D672"/>
  <c r="A672"/>
  <c r="F671"/>
  <c r="F667"/>
  <c r="D667"/>
  <c r="A667"/>
  <c r="F666"/>
  <c r="F664"/>
  <c r="D664"/>
  <c r="A664"/>
  <c r="F663"/>
  <c r="D663"/>
  <c r="A663"/>
  <c r="F662"/>
  <c r="D662"/>
  <c r="A662"/>
  <c r="F661"/>
  <c r="F657"/>
  <c r="D657"/>
  <c r="A657"/>
  <c r="F656"/>
  <c r="F653"/>
  <c r="D653"/>
  <c r="A653"/>
  <c r="F652"/>
  <c r="D652"/>
  <c r="A652"/>
  <c r="F649"/>
  <c r="D649"/>
  <c r="A649"/>
  <c r="F648"/>
  <c r="F645"/>
  <c r="D645"/>
  <c r="A645"/>
  <c r="F644"/>
  <c r="D644"/>
  <c r="A644"/>
  <c r="F643"/>
  <c r="D643"/>
  <c r="A643"/>
  <c r="F642"/>
  <c r="D642"/>
  <c r="A642"/>
  <c r="F641"/>
  <c r="D641"/>
  <c r="A641"/>
  <c r="F640"/>
  <c r="D640"/>
  <c r="A640"/>
  <c r="F639"/>
  <c r="F638"/>
  <c r="D638"/>
  <c r="A638"/>
  <c r="F637"/>
  <c r="D637"/>
  <c r="A637"/>
  <c r="F636"/>
  <c r="D636"/>
  <c r="A636"/>
  <c r="F635"/>
  <c r="F632"/>
  <c r="D632"/>
  <c r="A632"/>
  <c r="F631"/>
  <c r="D631"/>
  <c r="A631"/>
  <c r="F630"/>
  <c r="F628"/>
  <c r="D628"/>
  <c r="A628"/>
  <c r="F627"/>
  <c r="D627"/>
  <c r="A627"/>
  <c r="F626"/>
  <c r="D626"/>
  <c r="A626"/>
  <c r="F625"/>
  <c r="F623"/>
  <c r="D623"/>
  <c r="A623"/>
  <c r="F622"/>
  <c r="D622"/>
  <c r="A622"/>
  <c r="F621"/>
  <c r="D621"/>
  <c r="A621"/>
  <c r="F620"/>
  <c r="D620"/>
  <c r="A620"/>
  <c r="F619"/>
  <c r="F618"/>
  <c r="D618"/>
  <c r="A618"/>
  <c r="F617"/>
  <c r="D617"/>
  <c r="A617"/>
  <c r="F616"/>
  <c r="D616"/>
  <c r="A616"/>
  <c r="F615"/>
  <c r="F613"/>
  <c r="D613"/>
  <c r="A613"/>
  <c r="F612"/>
  <c r="D612"/>
  <c r="A612"/>
  <c r="F611"/>
  <c r="D611"/>
  <c r="A611"/>
  <c r="F610"/>
  <c r="F608"/>
  <c r="D608"/>
  <c r="A608"/>
  <c r="F607"/>
  <c r="D607"/>
  <c r="A607"/>
  <c r="F606"/>
  <c r="F603"/>
  <c r="D603"/>
  <c r="A603"/>
  <c r="F602"/>
  <c r="D602"/>
  <c r="A602"/>
  <c r="F601"/>
  <c r="F599"/>
  <c r="D599"/>
  <c r="A599"/>
  <c r="F598"/>
  <c r="F595"/>
  <c r="D595"/>
  <c r="A595"/>
  <c r="F594"/>
  <c r="D594"/>
  <c r="A594"/>
  <c r="F593"/>
  <c r="D593"/>
  <c r="A593"/>
  <c r="F592"/>
  <c r="D592"/>
  <c r="A592"/>
  <c r="F591"/>
  <c r="D591"/>
  <c r="A591"/>
  <c r="F590"/>
  <c r="D590"/>
  <c r="A590"/>
  <c r="F589"/>
  <c r="D589"/>
  <c r="A589"/>
  <c r="F588"/>
  <c r="F586"/>
  <c r="D586"/>
  <c r="A586"/>
  <c r="F585"/>
  <c r="D585"/>
  <c r="A585"/>
  <c r="F584"/>
  <c r="D584"/>
  <c r="A584"/>
  <c r="F583"/>
  <c r="D583"/>
  <c r="A583"/>
  <c r="F582"/>
  <c r="D582"/>
  <c r="A582"/>
  <c r="F581"/>
  <c r="D581"/>
  <c r="A581"/>
  <c r="F580"/>
  <c r="D580"/>
  <c r="A580"/>
  <c r="F579"/>
  <c r="D579"/>
  <c r="A579"/>
  <c r="F578"/>
  <c r="D578"/>
  <c r="A578"/>
  <c r="F577"/>
  <c r="F574"/>
  <c r="D574"/>
  <c r="A574"/>
  <c r="F573"/>
  <c r="D573"/>
  <c r="A573"/>
  <c r="F572"/>
  <c r="D572"/>
  <c r="A572"/>
  <c r="F571"/>
  <c r="D571"/>
  <c r="A571"/>
  <c r="F570"/>
  <c r="D570"/>
  <c r="A570"/>
  <c r="F569"/>
  <c r="D569"/>
  <c r="A569"/>
  <c r="F568"/>
  <c r="D568"/>
  <c r="A568"/>
  <c r="F567"/>
  <c r="F565"/>
  <c r="D565"/>
  <c r="A565"/>
  <c r="F564"/>
  <c r="D564"/>
  <c r="A564"/>
  <c r="F563"/>
  <c r="D563"/>
  <c r="A563"/>
  <c r="F562"/>
  <c r="D562"/>
  <c r="A562"/>
  <c r="F561"/>
  <c r="D561"/>
  <c r="A561"/>
  <c r="F560"/>
  <c r="D560"/>
  <c r="A560"/>
  <c r="F559"/>
  <c r="D559"/>
  <c r="A559"/>
  <c r="F558"/>
  <c r="D558"/>
  <c r="A558"/>
  <c r="F557"/>
  <c r="D557"/>
  <c r="A557"/>
  <c r="F556"/>
  <c r="D556"/>
  <c r="A556"/>
  <c r="F555"/>
  <c r="D555"/>
  <c r="A555"/>
  <c r="F554"/>
  <c r="D554"/>
  <c r="A554"/>
  <c r="F553"/>
  <c r="D553"/>
  <c r="A553"/>
  <c r="F552"/>
  <c r="F549"/>
  <c r="D549"/>
  <c r="A549"/>
  <c r="F548"/>
  <c r="D548"/>
  <c r="A548"/>
  <c r="F547"/>
  <c r="D547"/>
  <c r="A547"/>
  <c r="F546"/>
  <c r="D546"/>
  <c r="A546"/>
  <c r="F545"/>
  <c r="D545"/>
  <c r="A545"/>
  <c r="F544"/>
  <c r="D544"/>
  <c r="A544"/>
  <c r="F543"/>
  <c r="D543"/>
  <c r="A543"/>
  <c r="F542"/>
  <c r="D542"/>
  <c r="A542"/>
  <c r="F541"/>
  <c r="D541"/>
  <c r="A541"/>
  <c r="F540"/>
  <c r="D540"/>
  <c r="A540"/>
  <c r="F539"/>
  <c r="D539"/>
  <c r="A539"/>
  <c r="F538"/>
  <c r="F537"/>
  <c r="D537"/>
  <c r="A537"/>
  <c r="F536"/>
  <c r="D536"/>
  <c r="A536"/>
  <c r="F535"/>
  <c r="D535"/>
  <c r="A535"/>
  <c r="F534"/>
  <c r="D534"/>
  <c r="A534"/>
  <c r="F533"/>
  <c r="D533"/>
  <c r="A533"/>
  <c r="F532"/>
  <c r="D532"/>
  <c r="A532"/>
  <c r="F531"/>
  <c r="D531"/>
  <c r="A531"/>
  <c r="F530"/>
  <c r="D530"/>
  <c r="A530"/>
  <c r="F529"/>
  <c r="D529"/>
  <c r="A529"/>
  <c r="F528"/>
  <c r="D528"/>
  <c r="A528"/>
  <c r="F527"/>
  <c r="D527"/>
  <c r="A527"/>
  <c r="F526"/>
  <c r="D526"/>
  <c r="A526"/>
  <c r="F525"/>
  <c r="D525"/>
  <c r="A525"/>
  <c r="F524"/>
  <c r="D524"/>
  <c r="A524"/>
  <c r="F523"/>
  <c r="D523"/>
  <c r="A523"/>
  <c r="F522"/>
  <c r="F521"/>
  <c r="D521"/>
  <c r="A521"/>
  <c r="F520"/>
  <c r="D520"/>
  <c r="A520"/>
  <c r="F519"/>
  <c r="D519"/>
  <c r="A519"/>
  <c r="F518"/>
  <c r="D518"/>
  <c r="A518"/>
  <c r="F517"/>
  <c r="D517"/>
  <c r="A517"/>
  <c r="F516"/>
  <c r="D516"/>
  <c r="A516"/>
  <c r="F515"/>
  <c r="F514"/>
  <c r="D514"/>
  <c r="A514"/>
  <c r="F513"/>
  <c r="D513"/>
  <c r="A513"/>
  <c r="F512"/>
  <c r="D512"/>
  <c r="A512"/>
  <c r="F511"/>
  <c r="D511"/>
  <c r="A511"/>
  <c r="F510"/>
  <c r="F509"/>
  <c r="D509"/>
  <c r="A509"/>
  <c r="F508"/>
  <c r="D508"/>
  <c r="A508"/>
  <c r="F506"/>
  <c r="D506"/>
  <c r="A506"/>
  <c r="F505"/>
  <c r="D505"/>
  <c r="A505"/>
  <c r="F504"/>
  <c r="D504"/>
  <c r="A504"/>
  <c r="F503"/>
  <c r="D503"/>
  <c r="A503"/>
  <c r="F502"/>
  <c r="D502"/>
  <c r="A502"/>
  <c r="F501"/>
  <c r="D501"/>
  <c r="A501"/>
  <c r="F500"/>
  <c r="D500"/>
  <c r="A500"/>
  <c r="F499"/>
  <c r="D499"/>
  <c r="A499"/>
  <c r="F498"/>
  <c r="F496"/>
  <c r="A496"/>
  <c r="F495"/>
  <c r="D495"/>
  <c r="A495"/>
  <c r="F494"/>
  <c r="D494"/>
  <c r="A494"/>
  <c r="F493"/>
  <c r="D493"/>
  <c r="A493"/>
  <c r="F492"/>
  <c r="D492"/>
  <c r="A492"/>
  <c r="F491"/>
  <c r="D491"/>
  <c r="A491"/>
  <c r="F490"/>
  <c r="F487"/>
  <c r="D487"/>
  <c r="A487"/>
  <c r="F486"/>
  <c r="D486"/>
  <c r="A486"/>
  <c r="F485"/>
  <c r="D485"/>
  <c r="A485"/>
  <c r="F484"/>
  <c r="D484"/>
  <c r="A484"/>
  <c r="F483"/>
  <c r="D483"/>
  <c r="A483"/>
  <c r="F482"/>
  <c r="D482"/>
  <c r="A482"/>
  <c r="F481"/>
  <c r="D481"/>
  <c r="A481"/>
  <c r="F480"/>
  <c r="D480"/>
  <c r="A480"/>
  <c r="F479"/>
  <c r="D479"/>
  <c r="A479"/>
  <c r="F478"/>
  <c r="D478"/>
  <c r="A478"/>
  <c r="F477"/>
  <c r="D477"/>
  <c r="A477"/>
  <c r="F476"/>
  <c r="D476"/>
  <c r="A476"/>
  <c r="F475"/>
  <c r="D475"/>
  <c r="A475"/>
  <c r="F474"/>
  <c r="D474"/>
  <c r="A474"/>
  <c r="F473"/>
  <c r="F471"/>
  <c r="D471"/>
  <c r="A471"/>
  <c r="F470"/>
  <c r="D470"/>
  <c r="A470"/>
  <c r="F468"/>
  <c r="D468"/>
  <c r="A468"/>
  <c r="F467"/>
  <c r="D467"/>
  <c r="A467"/>
  <c r="F466"/>
  <c r="D466"/>
  <c r="A466"/>
  <c r="F465"/>
  <c r="D465"/>
  <c r="A465"/>
  <c r="F464"/>
  <c r="F461"/>
  <c r="D461"/>
  <c r="A461"/>
  <c r="F460"/>
  <c r="D460"/>
  <c r="A460"/>
  <c r="F459"/>
  <c r="D459"/>
  <c r="A459"/>
  <c r="F458"/>
  <c r="D458"/>
  <c r="A458"/>
  <c r="F457"/>
  <c r="D457"/>
  <c r="A457"/>
  <c r="F456"/>
  <c r="D456"/>
  <c r="A456"/>
  <c r="F455"/>
  <c r="D455"/>
  <c r="A455"/>
  <c r="F454"/>
  <c r="D454"/>
  <c r="A454"/>
  <c r="F453"/>
  <c r="D453"/>
  <c r="A453"/>
  <c r="F452"/>
  <c r="D452"/>
  <c r="A452"/>
  <c r="F451"/>
  <c r="D451"/>
  <c r="A451"/>
  <c r="F450"/>
  <c r="D450"/>
  <c r="A450"/>
  <c r="F449"/>
  <c r="F446"/>
  <c r="D446"/>
  <c r="A446"/>
  <c r="F445"/>
  <c r="D445"/>
  <c r="A445"/>
  <c r="F444"/>
  <c r="F443"/>
  <c r="D443"/>
  <c r="A443"/>
  <c r="F442"/>
  <c r="D442"/>
  <c r="A442"/>
  <c r="F441"/>
  <c r="D441"/>
  <c r="A441"/>
  <c r="F439"/>
  <c r="D439"/>
  <c r="A439"/>
  <c r="F438"/>
  <c r="D438"/>
  <c r="A438"/>
  <c r="F437"/>
  <c r="D437"/>
  <c r="A437"/>
  <c r="F436"/>
  <c r="D436"/>
  <c r="A436"/>
  <c r="F435"/>
  <c r="D435"/>
  <c r="A435"/>
  <c r="F434"/>
  <c r="D434"/>
  <c r="A434"/>
  <c r="F433"/>
  <c r="F432"/>
  <c r="D432"/>
  <c r="A432"/>
  <c r="F431"/>
  <c r="D431"/>
  <c r="A431"/>
  <c r="F430"/>
  <c r="D430"/>
  <c r="A430"/>
  <c r="F429"/>
  <c r="D429"/>
  <c r="A429"/>
  <c r="F428"/>
  <c r="D428"/>
  <c r="A428"/>
  <c r="F427"/>
  <c r="D427"/>
  <c r="A427"/>
  <c r="F426"/>
  <c r="D426"/>
  <c r="A426"/>
  <c r="F425"/>
  <c r="F423"/>
  <c r="D423"/>
  <c r="A423"/>
  <c r="F422"/>
  <c r="D422"/>
  <c r="A422"/>
  <c r="F421"/>
  <c r="D421"/>
  <c r="A421"/>
  <c r="F420"/>
  <c r="D420"/>
  <c r="A420"/>
  <c r="F419"/>
  <c r="D419"/>
  <c r="A419"/>
  <c r="F418"/>
  <c r="D418"/>
  <c r="A418"/>
  <c r="F417"/>
  <c r="D417"/>
  <c r="A417"/>
  <c r="F416"/>
  <c r="D416"/>
  <c r="A416"/>
  <c r="F415"/>
  <c r="F414"/>
  <c r="D414"/>
  <c r="A414"/>
  <c r="F413"/>
  <c r="D413"/>
  <c r="A413"/>
  <c r="F412"/>
  <c r="D412"/>
  <c r="A412"/>
  <c r="F411"/>
  <c r="D411"/>
  <c r="A411"/>
  <c r="F410"/>
  <c r="D410"/>
  <c r="A410"/>
  <c r="F409"/>
  <c r="F408"/>
  <c r="D408"/>
  <c r="A408"/>
  <c r="F407"/>
  <c r="D407"/>
  <c r="A407"/>
  <c r="F406"/>
  <c r="D406"/>
  <c r="A406"/>
  <c r="F405"/>
  <c r="D405"/>
  <c r="A405"/>
  <c r="F404"/>
  <c r="D404"/>
  <c r="A404"/>
  <c r="F403"/>
  <c r="D403"/>
  <c r="A403"/>
  <c r="F402"/>
  <c r="D402"/>
  <c r="A402"/>
  <c r="F401"/>
  <c r="D401"/>
  <c r="A401"/>
  <c r="F400"/>
  <c r="D400"/>
  <c r="A400"/>
  <c r="F399"/>
  <c r="F396"/>
  <c r="D396"/>
  <c r="A396"/>
  <c r="F395"/>
  <c r="D395"/>
  <c r="A395"/>
  <c r="F394"/>
  <c r="D394"/>
  <c r="A394"/>
  <c r="F393"/>
  <c r="D393"/>
  <c r="A393"/>
  <c r="F392"/>
  <c r="D392"/>
  <c r="A392"/>
  <c r="F391"/>
  <c r="D391"/>
  <c r="A391"/>
  <c r="F390"/>
  <c r="F388"/>
  <c r="D388"/>
  <c r="A388"/>
  <c r="F387"/>
  <c r="F384"/>
  <c r="D384"/>
  <c r="A384"/>
  <c r="F383"/>
  <c r="D383"/>
  <c r="A383"/>
  <c r="F382"/>
  <c r="D382"/>
  <c r="A382"/>
  <c r="F381"/>
  <c r="D381"/>
  <c r="A381"/>
  <c r="F380"/>
  <c r="D380"/>
  <c r="A380"/>
  <c r="F379"/>
  <c r="F378"/>
  <c r="D378"/>
  <c r="A378"/>
  <c r="F377"/>
  <c r="D377"/>
  <c r="A377"/>
  <c r="F376"/>
  <c r="D376"/>
  <c r="A376"/>
  <c r="F375"/>
  <c r="D375"/>
  <c r="A375"/>
  <c r="F374"/>
  <c r="D374"/>
  <c r="A374"/>
  <c r="F373"/>
  <c r="D373"/>
  <c r="A373"/>
  <c r="F372"/>
  <c r="F369"/>
  <c r="D369"/>
  <c r="A369"/>
  <c r="F368"/>
  <c r="D368"/>
  <c r="A368"/>
  <c r="F367"/>
  <c r="D367"/>
  <c r="A367"/>
  <c r="F366"/>
  <c r="D366"/>
  <c r="A366"/>
  <c r="F365"/>
  <c r="D365"/>
  <c r="A365"/>
  <c r="F364"/>
  <c r="D364"/>
  <c r="A364"/>
  <c r="F363"/>
  <c r="D363"/>
  <c r="A363"/>
  <c r="F362"/>
  <c r="D362"/>
  <c r="A362"/>
  <c r="F361"/>
  <c r="F359"/>
  <c r="D359"/>
  <c r="A359"/>
  <c r="F358"/>
  <c r="D358"/>
  <c r="A358"/>
  <c r="F357"/>
  <c r="D357"/>
  <c r="A357"/>
  <c r="F356"/>
  <c r="F353"/>
  <c r="D353"/>
  <c r="A353"/>
  <c r="F352"/>
  <c r="F350"/>
  <c r="D350"/>
  <c r="A350"/>
  <c r="F349"/>
  <c r="D349"/>
  <c r="A349"/>
  <c r="F348"/>
  <c r="F346"/>
  <c r="D346"/>
  <c r="A346"/>
  <c r="F345"/>
  <c r="D345"/>
  <c r="A345"/>
  <c r="F344"/>
  <c r="D344"/>
  <c r="A344"/>
  <c r="F343"/>
  <c r="D343"/>
  <c r="A343"/>
  <c r="F342"/>
  <c r="D342"/>
  <c r="A342"/>
  <c r="F341"/>
  <c r="D341"/>
  <c r="A341"/>
  <c r="F340"/>
  <c r="D340"/>
  <c r="A340"/>
  <c r="F339"/>
  <c r="F338"/>
  <c r="D338"/>
  <c r="A338"/>
  <c r="F337"/>
  <c r="D337"/>
  <c r="A337"/>
  <c r="F336"/>
  <c r="D336"/>
  <c r="A336"/>
  <c r="F335"/>
  <c r="D335"/>
  <c r="A335"/>
  <c r="F334"/>
  <c r="D334"/>
  <c r="A334"/>
  <c r="F333"/>
  <c r="D333"/>
  <c r="A333"/>
  <c r="F332"/>
  <c r="D332"/>
  <c r="A332"/>
  <c r="F331"/>
  <c r="D331"/>
  <c r="A331"/>
  <c r="F330"/>
  <c r="D330"/>
  <c r="A330"/>
  <c r="F329"/>
  <c r="D329"/>
  <c r="A329"/>
  <c r="F328"/>
  <c r="F325"/>
  <c r="D325"/>
  <c r="A325"/>
  <c r="F324"/>
  <c r="D324"/>
  <c r="A324"/>
  <c r="F323"/>
  <c r="F321"/>
  <c r="D321"/>
  <c r="A321"/>
  <c r="F320"/>
  <c r="F317"/>
  <c r="D317"/>
  <c r="A317"/>
  <c r="F316"/>
  <c r="D316"/>
  <c r="A316"/>
  <c r="F315"/>
  <c r="D315"/>
  <c r="A315"/>
  <c r="F314"/>
  <c r="D314"/>
  <c r="A314"/>
  <c r="F313"/>
  <c r="D313"/>
  <c r="A313"/>
  <c r="F312"/>
  <c r="D312"/>
  <c r="A312"/>
  <c r="F311"/>
  <c r="D311"/>
  <c r="A311"/>
  <c r="F310"/>
  <c r="D310"/>
  <c r="A310"/>
  <c r="F309"/>
  <c r="D309"/>
  <c r="A309"/>
  <c r="F308"/>
  <c r="D308"/>
  <c r="A308"/>
  <c r="F307"/>
  <c r="D307"/>
  <c r="A307"/>
  <c r="F306"/>
  <c r="D306"/>
  <c r="A306"/>
  <c r="F305"/>
  <c r="D305"/>
  <c r="A305"/>
  <c r="F304"/>
  <c r="F302"/>
  <c r="D302"/>
  <c r="A302"/>
  <c r="F301"/>
  <c r="F300"/>
  <c r="D300"/>
  <c r="A300"/>
  <c r="F299"/>
  <c r="F297"/>
  <c r="D297"/>
  <c r="A297"/>
  <c r="F296"/>
  <c r="D296"/>
  <c r="A296"/>
  <c r="F295"/>
  <c r="D295"/>
  <c r="A295"/>
  <c r="F294"/>
  <c r="D294"/>
  <c r="A294"/>
  <c r="F293"/>
  <c r="D293"/>
  <c r="A293"/>
  <c r="F292"/>
  <c r="D292"/>
  <c r="A292"/>
  <c r="F291"/>
  <c r="D291"/>
  <c r="A291"/>
  <c r="F290"/>
  <c r="D290"/>
  <c r="A290"/>
  <c r="F289"/>
  <c r="D289"/>
  <c r="A289"/>
  <c r="F288"/>
  <c r="D288"/>
  <c r="A288"/>
  <c r="F287"/>
  <c r="F285"/>
  <c r="D285"/>
  <c r="A285"/>
  <c r="F284"/>
  <c r="D284"/>
  <c r="A284"/>
  <c r="F283"/>
  <c r="F281"/>
  <c r="D281"/>
  <c r="A281"/>
  <c r="F280"/>
  <c r="D280"/>
  <c r="A280"/>
  <c r="F279"/>
  <c r="D279"/>
  <c r="A279"/>
  <c r="F278"/>
  <c r="F276"/>
  <c r="D276"/>
  <c r="A276"/>
  <c r="F275"/>
  <c r="D275"/>
  <c r="A275"/>
  <c r="F274"/>
  <c r="D274"/>
  <c r="A274"/>
  <c r="F273"/>
  <c r="D273"/>
  <c r="A273"/>
  <c r="F272"/>
  <c r="D272"/>
  <c r="A272"/>
  <c r="F271"/>
  <c r="F269"/>
  <c r="D269"/>
  <c r="A269"/>
  <c r="F268"/>
  <c r="F266"/>
  <c r="D266"/>
  <c r="A266"/>
  <c r="F265"/>
  <c r="D265"/>
  <c r="A265"/>
  <c r="F264"/>
  <c r="D264"/>
  <c r="A264"/>
  <c r="F263"/>
  <c r="D263"/>
  <c r="A263"/>
  <c r="F262"/>
  <c r="F258"/>
  <c r="D258"/>
  <c r="A258"/>
  <c r="F257"/>
  <c r="D257"/>
  <c r="A257"/>
  <c r="F256"/>
  <c r="D256"/>
  <c r="A256"/>
  <c r="F255"/>
  <c r="D255"/>
  <c r="A255"/>
  <c r="F254"/>
  <c r="D254"/>
  <c r="A254"/>
  <c r="F253"/>
  <c r="D253"/>
  <c r="A253"/>
  <c r="F252"/>
  <c r="D252"/>
  <c r="A252"/>
  <c r="F251"/>
  <c r="D251"/>
  <c r="A251"/>
  <c r="F250"/>
  <c r="D250"/>
  <c r="A250"/>
  <c r="F249"/>
  <c r="F246"/>
  <c r="D246"/>
  <c r="A246"/>
  <c r="F245"/>
  <c r="D245"/>
  <c r="A245"/>
  <c r="F244"/>
  <c r="D244"/>
  <c r="A244"/>
  <c r="F243"/>
  <c r="D243"/>
  <c r="A243"/>
  <c r="F242"/>
  <c r="F240"/>
  <c r="D240"/>
  <c r="A240"/>
  <c r="F239"/>
  <c r="D239"/>
  <c r="A239"/>
  <c r="F238"/>
  <c r="F235"/>
  <c r="D235"/>
  <c r="A235"/>
  <c r="F234"/>
  <c r="D234"/>
  <c r="A234"/>
  <c r="F233"/>
  <c r="F229"/>
  <c r="D229"/>
  <c r="A229"/>
  <c r="F228"/>
  <c r="D228"/>
  <c r="A228"/>
  <c r="F227"/>
  <c r="D227"/>
  <c r="A227"/>
  <c r="F226"/>
  <c r="D226"/>
  <c r="A226"/>
  <c r="F225"/>
  <c r="D225"/>
  <c r="A225"/>
  <c r="F224"/>
  <c r="D224"/>
  <c r="A224"/>
  <c r="F223"/>
  <c r="D223"/>
  <c r="A223"/>
  <c r="F222"/>
  <c r="D222"/>
  <c r="A222"/>
  <c r="F221"/>
  <c r="D221"/>
  <c r="A221"/>
  <c r="F220"/>
  <c r="D220"/>
  <c r="A220"/>
  <c r="F219"/>
  <c r="D219"/>
  <c r="A219"/>
  <c r="F218"/>
  <c r="D218"/>
  <c r="A218"/>
  <c r="F217"/>
  <c r="D217"/>
  <c r="A217"/>
  <c r="F216"/>
  <c r="D216"/>
  <c r="A216"/>
  <c r="F215"/>
  <c r="D215"/>
  <c r="A215"/>
  <c r="F214"/>
  <c r="D214"/>
  <c r="A214"/>
  <c r="F213"/>
  <c r="F212"/>
  <c r="D212"/>
  <c r="A212"/>
  <c r="F211"/>
  <c r="D211"/>
  <c r="A211"/>
  <c r="F210"/>
  <c r="F209"/>
  <c r="D209"/>
  <c r="A209"/>
  <c r="F208"/>
  <c r="F206"/>
  <c r="D206"/>
  <c r="A206"/>
  <c r="F205"/>
  <c r="D205"/>
  <c r="A205"/>
  <c r="F204"/>
  <c r="D204"/>
  <c r="A204"/>
  <c r="F203"/>
  <c r="D203"/>
  <c r="A203"/>
  <c r="F202"/>
  <c r="D202"/>
  <c r="A202"/>
  <c r="F201"/>
  <c r="D201"/>
  <c r="A201"/>
  <c r="F200"/>
  <c r="F197"/>
  <c r="D197"/>
  <c r="A197"/>
  <c r="F196"/>
  <c r="D196"/>
  <c r="A196"/>
  <c r="F195"/>
  <c r="D195"/>
  <c r="A195"/>
  <c r="F194"/>
  <c r="D194"/>
  <c r="A194"/>
  <c r="F193"/>
  <c r="F191"/>
  <c r="D191"/>
  <c r="A191"/>
  <c r="F190"/>
  <c r="D190"/>
  <c r="A190"/>
  <c r="F189"/>
  <c r="D189"/>
  <c r="A189"/>
  <c r="F188"/>
  <c r="D188"/>
  <c r="A188"/>
  <c r="F187"/>
  <c r="F186"/>
  <c r="D186"/>
  <c r="A186"/>
  <c r="F185"/>
  <c r="D185"/>
  <c r="A185"/>
  <c r="F184"/>
  <c r="D184"/>
  <c r="A184"/>
  <c r="F183"/>
  <c r="D183"/>
  <c r="A183"/>
  <c r="F182"/>
  <c r="F180"/>
  <c r="D180"/>
  <c r="A180"/>
  <c r="F179"/>
  <c r="D179"/>
  <c r="A179"/>
  <c r="F178"/>
  <c r="D178"/>
  <c r="A178"/>
  <c r="F177"/>
  <c r="F174"/>
  <c r="D174"/>
  <c r="A174"/>
  <c r="F173"/>
  <c r="D173"/>
  <c r="A173"/>
  <c r="F172"/>
  <c r="F171"/>
  <c r="D171"/>
  <c r="A171"/>
  <c r="F170"/>
  <c r="D170"/>
  <c r="A170"/>
  <c r="F169"/>
  <c r="D169"/>
  <c r="A169"/>
  <c r="F167"/>
  <c r="F166"/>
  <c r="D166"/>
  <c r="A166"/>
  <c r="F165"/>
  <c r="D165"/>
  <c r="A165"/>
  <c r="F164"/>
  <c r="D164"/>
  <c r="A164"/>
  <c r="F163"/>
  <c r="D163"/>
  <c r="A163"/>
  <c r="F162"/>
  <c r="D162"/>
  <c r="A162"/>
  <c r="F161"/>
  <c r="D161"/>
  <c r="A161"/>
  <c r="F160"/>
  <c r="D160"/>
  <c r="A160"/>
  <c r="F159"/>
  <c r="D159"/>
  <c r="A159"/>
  <c r="F158"/>
  <c r="D158"/>
  <c r="A158"/>
  <c r="F156"/>
  <c r="F154"/>
  <c r="D154"/>
  <c r="A154"/>
  <c r="F153"/>
  <c r="D153"/>
  <c r="A153"/>
  <c r="F152"/>
  <c r="D152"/>
  <c r="A152"/>
  <c r="F150"/>
  <c r="D150"/>
  <c r="A150"/>
  <c r="F149"/>
  <c r="D149"/>
  <c r="A149"/>
  <c r="F148"/>
  <c r="D148"/>
  <c r="A148"/>
  <c r="F146"/>
  <c r="F145"/>
  <c r="D145"/>
  <c r="A145"/>
  <c r="F144"/>
  <c r="D144"/>
  <c r="A144"/>
  <c r="F142"/>
  <c r="D142"/>
  <c r="A142"/>
  <c r="F140"/>
  <c r="F139"/>
  <c r="D139"/>
  <c r="A139"/>
  <c r="F138"/>
  <c r="D138"/>
  <c r="A138"/>
  <c r="F136"/>
  <c r="D136"/>
  <c r="A136"/>
  <c r="F135"/>
  <c r="D135"/>
  <c r="A135"/>
  <c r="F134"/>
  <c r="D134"/>
  <c r="A134"/>
  <c r="F133"/>
  <c r="D133"/>
  <c r="A133"/>
  <c r="F131"/>
  <c r="F129"/>
  <c r="D129"/>
  <c r="A129"/>
  <c r="F128"/>
  <c r="D128"/>
  <c r="A128"/>
  <c r="F127"/>
  <c r="D127"/>
  <c r="A127"/>
  <c r="F126"/>
  <c r="D126"/>
  <c r="A126"/>
  <c r="F125"/>
  <c r="D125"/>
  <c r="A125"/>
  <c r="F124"/>
  <c r="D124"/>
  <c r="A124"/>
  <c r="F123"/>
  <c r="D123"/>
  <c r="A123"/>
  <c r="F122"/>
  <c r="D122"/>
  <c r="A122"/>
  <c r="F121"/>
  <c r="D121"/>
  <c r="A121"/>
  <c r="F120"/>
  <c r="D120"/>
  <c r="A120"/>
  <c r="F119"/>
  <c r="D119"/>
  <c r="A119"/>
  <c r="F118"/>
  <c r="D118"/>
  <c r="A118"/>
  <c r="F117"/>
  <c r="D117"/>
  <c r="A117"/>
  <c r="F116"/>
  <c r="D116"/>
  <c r="A116"/>
  <c r="F115"/>
  <c r="D115"/>
  <c r="A115"/>
  <c r="F112"/>
  <c r="D112"/>
  <c r="A112"/>
  <c r="F111"/>
  <c r="A111"/>
  <c r="F109"/>
  <c r="F108"/>
  <c r="D108"/>
  <c r="A108"/>
  <c r="F106"/>
  <c r="D106"/>
  <c r="A106"/>
  <c r="D104"/>
  <c r="F103"/>
  <c r="D103"/>
  <c r="A103"/>
  <c r="F102"/>
  <c r="D102"/>
  <c r="A102"/>
  <c r="F100"/>
  <c r="F99"/>
  <c r="D99"/>
  <c r="A99"/>
  <c r="F98"/>
  <c r="D98"/>
  <c r="A98"/>
  <c r="F96"/>
  <c r="F95"/>
  <c r="D95"/>
  <c r="A95"/>
  <c r="F93"/>
  <c r="F92"/>
  <c r="D92"/>
  <c r="A92"/>
  <c r="F91"/>
  <c r="F90"/>
  <c r="F89"/>
  <c r="D89"/>
  <c r="A89"/>
  <c r="F88"/>
  <c r="F87"/>
  <c r="F86"/>
  <c r="D86"/>
  <c r="A86"/>
  <c r="F85"/>
  <c r="D85"/>
  <c r="D84"/>
  <c r="F83"/>
  <c r="D83"/>
  <c r="A83"/>
  <c r="F82"/>
  <c r="D82"/>
  <c r="A82"/>
  <c r="F81"/>
  <c r="D81"/>
  <c r="A81"/>
  <c r="F80"/>
  <c r="D80"/>
  <c r="A80"/>
  <c r="F79"/>
  <c r="D79"/>
  <c r="A79"/>
  <c r="F78"/>
  <c r="D78"/>
  <c r="A78"/>
  <c r="F77"/>
  <c r="D77"/>
  <c r="A77"/>
  <c r="F76"/>
  <c r="F75"/>
  <c r="F73"/>
  <c r="D73"/>
  <c r="A73"/>
  <c r="F72"/>
  <c r="D72"/>
  <c r="A72"/>
  <c r="F71"/>
  <c r="F70"/>
  <c r="F69"/>
  <c r="D69"/>
  <c r="A69"/>
  <c r="F68"/>
  <c r="D68"/>
  <c r="A68"/>
  <c r="F67"/>
  <c r="D67"/>
  <c r="A67"/>
  <c r="F66"/>
  <c r="D66"/>
  <c r="A66"/>
  <c r="F65"/>
  <c r="D65"/>
  <c r="A65"/>
  <c r="F64"/>
  <c r="D64"/>
  <c r="A64"/>
  <c r="F63"/>
  <c r="D63"/>
  <c r="A63"/>
  <c r="F62"/>
  <c r="D62"/>
  <c r="A62"/>
  <c r="F61"/>
  <c r="D61"/>
  <c r="A61"/>
  <c r="F60"/>
  <c r="D60"/>
  <c r="A60"/>
  <c r="F59"/>
  <c r="D59"/>
  <c r="A59"/>
  <c r="F58"/>
  <c r="D58"/>
  <c r="A58"/>
  <c r="F57"/>
  <c r="D57"/>
  <c r="A57"/>
  <c r="F56"/>
  <c r="D56"/>
  <c r="A56"/>
  <c r="F55"/>
  <c r="D55"/>
  <c r="A55"/>
  <c r="F54"/>
  <c r="D54"/>
  <c r="A54"/>
  <c r="D53"/>
  <c r="F52"/>
  <c r="D52"/>
  <c r="A52"/>
  <c r="F51"/>
  <c r="D51"/>
  <c r="A51"/>
  <c r="F50"/>
  <c r="D50"/>
  <c r="A50"/>
  <c r="F49"/>
  <c r="D49"/>
  <c r="A49"/>
  <c r="F48"/>
  <c r="D48"/>
  <c r="A48"/>
  <c r="F47"/>
  <c r="D47"/>
  <c r="A47"/>
  <c r="F46"/>
  <c r="D46"/>
  <c r="A46"/>
  <c r="F45"/>
  <c r="D45"/>
  <c r="A45"/>
  <c r="F43"/>
  <c r="F42"/>
  <c r="D42"/>
  <c r="A42"/>
  <c r="F41"/>
  <c r="D41"/>
  <c r="A41"/>
  <c r="F40"/>
  <c r="D40"/>
  <c r="A40"/>
  <c r="F38"/>
  <c r="D38"/>
  <c r="A38"/>
  <c r="F37"/>
  <c r="D37"/>
  <c r="A37"/>
  <c r="F36"/>
  <c r="D36"/>
  <c r="A36"/>
  <c r="F34"/>
  <c r="F33"/>
  <c r="D33"/>
  <c r="A33"/>
  <c r="F31"/>
  <c r="D31"/>
  <c r="A31"/>
  <c r="F29"/>
  <c r="F28"/>
  <c r="D28"/>
  <c r="A28"/>
  <c r="F27"/>
  <c r="D27"/>
  <c r="A27"/>
  <c r="F26"/>
  <c r="D26"/>
  <c r="A26"/>
  <c r="F24"/>
  <c r="D24"/>
  <c r="A24"/>
  <c r="F22"/>
  <c r="F21"/>
  <c r="D21"/>
  <c r="A21"/>
  <c r="F19"/>
  <c r="D19"/>
  <c r="A19"/>
  <c r="F18"/>
  <c r="D18"/>
  <c r="A18"/>
  <c r="F16"/>
  <c r="F15"/>
  <c r="D15"/>
  <c r="A15"/>
  <c r="F14"/>
  <c r="D14"/>
  <c r="A14"/>
  <c r="F12"/>
  <c r="D12"/>
  <c r="A12"/>
  <c r="F11"/>
  <c r="D11"/>
  <c r="A11"/>
  <c r="F9"/>
  <c r="F675" i="40"/>
  <c r="D675"/>
  <c r="A675"/>
  <c r="F674"/>
  <c r="D674"/>
  <c r="A674"/>
  <c r="F673"/>
  <c r="D673"/>
  <c r="A673"/>
  <c r="F672"/>
  <c r="F668"/>
  <c r="D668"/>
  <c r="A668"/>
  <c r="F667"/>
  <c r="D667"/>
  <c r="A667"/>
  <c r="F666"/>
  <c r="D666"/>
  <c r="A666"/>
  <c r="F665"/>
  <c r="D665"/>
  <c r="A665"/>
  <c r="F664"/>
  <c r="D664"/>
  <c r="A664"/>
  <c r="F663"/>
  <c r="D663"/>
  <c r="A663"/>
  <c r="F662"/>
  <c r="D662"/>
  <c r="A662"/>
  <c r="F661"/>
  <c r="D661"/>
  <c r="A661"/>
  <c r="F660"/>
  <c r="D660"/>
  <c r="A660"/>
  <c r="F659"/>
  <c r="D659"/>
  <c r="A659"/>
  <c r="F658"/>
  <c r="F656"/>
  <c r="D656"/>
  <c r="A656"/>
  <c r="F655"/>
  <c r="D655"/>
  <c r="A655"/>
  <c r="F652"/>
  <c r="D652"/>
  <c r="A652"/>
  <c r="F650"/>
  <c r="D650"/>
  <c r="I555" i="43" l="1"/>
  <c r="A650" i="40"/>
  <c r="F647"/>
  <c r="D647"/>
  <c r="A647"/>
  <c r="F646"/>
  <c r="D646"/>
  <c r="A646"/>
  <c r="F641"/>
  <c r="D641"/>
  <c r="A641"/>
  <c r="F640"/>
  <c r="D640"/>
  <c r="A640"/>
  <c r="F639"/>
  <c r="F635"/>
  <c r="D635"/>
  <c r="A635"/>
  <c r="F634"/>
  <c r="F632"/>
  <c r="D632"/>
  <c r="A632"/>
  <c r="F631"/>
  <c r="D631"/>
  <c r="A631"/>
  <c r="F630"/>
  <c r="D630"/>
  <c r="A630"/>
  <c r="F629"/>
  <c r="F625"/>
  <c r="D625"/>
  <c r="A625"/>
  <c r="F624"/>
  <c r="F621"/>
  <c r="D621"/>
  <c r="A621"/>
  <c r="F620"/>
  <c r="D620"/>
  <c r="A620"/>
  <c r="F617"/>
  <c r="D617"/>
  <c r="A617"/>
  <c r="F616"/>
  <c r="F613"/>
  <c r="D613"/>
  <c r="A613"/>
  <c r="F612"/>
  <c r="D612"/>
  <c r="A612"/>
  <c r="F611"/>
  <c r="D611"/>
  <c r="A611"/>
  <c r="F610"/>
  <c r="D610"/>
  <c r="A610"/>
  <c r="F609"/>
  <c r="D609"/>
  <c r="A609"/>
  <c r="F608"/>
  <c r="D608"/>
  <c r="A608"/>
  <c r="F607"/>
  <c r="F606"/>
  <c r="D606"/>
  <c r="A606"/>
  <c r="F605"/>
  <c r="D605"/>
  <c r="A605"/>
  <c r="F604"/>
  <c r="D604"/>
  <c r="A604"/>
  <c r="F603"/>
  <c r="F600"/>
  <c r="D600"/>
  <c r="A600"/>
  <c r="F599"/>
  <c r="D599"/>
  <c r="A599"/>
  <c r="F598"/>
  <c r="F596"/>
  <c r="D596"/>
  <c r="A596"/>
  <c r="F595"/>
  <c r="D595"/>
  <c r="A595"/>
  <c r="F594"/>
  <c r="D594"/>
  <c r="A594"/>
  <c r="F593"/>
  <c r="F591"/>
  <c r="D591"/>
  <c r="A591"/>
  <c r="F590"/>
  <c r="D590"/>
  <c r="A590"/>
  <c r="F589"/>
  <c r="D589"/>
  <c r="A589"/>
  <c r="F588"/>
  <c r="D588"/>
  <c r="A588"/>
  <c r="F587"/>
  <c r="F586"/>
  <c r="D586"/>
  <c r="A586"/>
  <c r="F585"/>
  <c r="D585"/>
  <c r="A585"/>
  <c r="F584"/>
  <c r="D584"/>
  <c r="A584"/>
  <c r="F583"/>
  <c r="F581"/>
  <c r="D581"/>
  <c r="A581"/>
  <c r="F580"/>
  <c r="D580"/>
  <c r="A580"/>
  <c r="F579"/>
  <c r="D579"/>
  <c r="A579"/>
  <c r="F578"/>
  <c r="F576"/>
  <c r="D576"/>
  <c r="A576"/>
  <c r="F575"/>
  <c r="D575"/>
  <c r="A575"/>
  <c r="F574"/>
  <c r="F571"/>
  <c r="D571"/>
  <c r="A571"/>
  <c r="F570"/>
  <c r="D570"/>
  <c r="A570"/>
  <c r="F569"/>
  <c r="F567"/>
  <c r="D567"/>
  <c r="A567"/>
  <c r="F566"/>
  <c r="F563"/>
  <c r="D563"/>
  <c r="A563"/>
  <c r="F562"/>
  <c r="D562"/>
  <c r="A562"/>
  <c r="F561"/>
  <c r="D561"/>
  <c r="A561"/>
  <c r="F560"/>
  <c r="D560"/>
  <c r="A560"/>
  <c r="F559"/>
  <c r="D559"/>
  <c r="A559"/>
  <c r="F558"/>
  <c r="D558"/>
  <c r="A558"/>
  <c r="F557"/>
  <c r="D557"/>
  <c r="A557"/>
  <c r="F556"/>
  <c r="F554"/>
  <c r="D554"/>
  <c r="A554"/>
  <c r="F553"/>
  <c r="D553"/>
  <c r="A553"/>
  <c r="F552"/>
  <c r="D552"/>
  <c r="A552"/>
  <c r="F551"/>
  <c r="D551"/>
  <c r="A551"/>
  <c r="F550"/>
  <c r="D550"/>
  <c r="A550"/>
  <c r="F549"/>
  <c r="D549"/>
  <c r="A549"/>
  <c r="F548"/>
  <c r="D548"/>
  <c r="A548"/>
  <c r="F547"/>
  <c r="D547"/>
  <c r="A547"/>
  <c r="F546"/>
  <c r="D546"/>
  <c r="A546"/>
  <c r="F545"/>
  <c r="F542"/>
  <c r="D542"/>
  <c r="A542"/>
  <c r="F541"/>
  <c r="D541"/>
  <c r="A541"/>
  <c r="F540"/>
  <c r="D540"/>
  <c r="A540"/>
  <c r="F539"/>
  <c r="D539"/>
  <c r="A539"/>
  <c r="F538"/>
  <c r="D538"/>
  <c r="A538"/>
  <c r="F537"/>
  <c r="D537"/>
  <c r="A537"/>
  <c r="F536"/>
  <c r="D536"/>
  <c r="A536"/>
  <c r="F535"/>
  <c r="F533"/>
  <c r="D533"/>
  <c r="A533"/>
  <c r="F532"/>
  <c r="D532"/>
  <c r="A532"/>
  <c r="F531"/>
  <c r="D531"/>
  <c r="A531"/>
  <c r="F530"/>
  <c r="D530"/>
  <c r="A530"/>
  <c r="F529"/>
  <c r="D529"/>
  <c r="A529"/>
  <c r="F528"/>
  <c r="D528"/>
  <c r="A528"/>
  <c r="F527"/>
  <c r="D527"/>
  <c r="A527"/>
  <c r="F526"/>
  <c r="D526"/>
  <c r="A526"/>
  <c r="F525"/>
  <c r="D525"/>
  <c r="A525"/>
  <c r="F524"/>
  <c r="D524"/>
  <c r="A524"/>
  <c r="F523"/>
  <c r="D523"/>
  <c r="A523"/>
  <c r="F522"/>
  <c r="D522"/>
  <c r="A522"/>
  <c r="F521"/>
  <c r="D521"/>
  <c r="A521"/>
  <c r="F520"/>
  <c r="F517"/>
  <c r="D517"/>
  <c r="A517"/>
  <c r="F516"/>
  <c r="D516"/>
  <c r="A516"/>
  <c r="F515"/>
  <c r="D515"/>
  <c r="A515"/>
  <c r="F514"/>
  <c r="D514"/>
  <c r="A514"/>
  <c r="F513"/>
  <c r="D513"/>
  <c r="A513"/>
  <c r="F512"/>
  <c r="D512"/>
  <c r="A512"/>
  <c r="F511"/>
  <c r="D511"/>
  <c r="A511"/>
  <c r="F510"/>
  <c r="D510"/>
  <c r="A510"/>
  <c r="F509"/>
  <c r="D509"/>
  <c r="A509"/>
  <c r="F508"/>
  <c r="D508"/>
  <c r="A508"/>
  <c r="F507"/>
  <c r="D507"/>
  <c r="A507"/>
  <c r="F506"/>
  <c r="F505"/>
  <c r="D505"/>
  <c r="A505"/>
  <c r="F504"/>
  <c r="D504"/>
  <c r="A504"/>
  <c r="F503"/>
  <c r="D503"/>
  <c r="A503"/>
  <c r="F502"/>
  <c r="D502"/>
  <c r="A502"/>
  <c r="F501"/>
  <c r="D501"/>
  <c r="A501"/>
  <c r="F500"/>
  <c r="D500"/>
  <c r="A500"/>
  <c r="F499"/>
  <c r="D499"/>
  <c r="A499"/>
  <c r="F498"/>
  <c r="D498"/>
  <c r="A498"/>
  <c r="F497"/>
  <c r="D497"/>
  <c r="A497"/>
  <c r="F496"/>
  <c r="D496"/>
  <c r="A496"/>
  <c r="F495"/>
  <c r="D495"/>
  <c r="A495"/>
  <c r="F494"/>
  <c r="D494"/>
  <c r="A494"/>
  <c r="F493"/>
  <c r="D493"/>
  <c r="A493"/>
  <c r="F492"/>
  <c r="D492"/>
  <c r="A492"/>
  <c r="F491"/>
  <c r="D491"/>
  <c r="A491"/>
  <c r="F490"/>
  <c r="F489"/>
  <c r="D489"/>
  <c r="A489"/>
  <c r="F488"/>
  <c r="D488"/>
  <c r="A488"/>
  <c r="F487"/>
  <c r="D487"/>
  <c r="A487"/>
  <c r="F486"/>
  <c r="D486"/>
  <c r="A486"/>
  <c r="F485"/>
  <c r="D485"/>
  <c r="A485"/>
  <c r="F484"/>
  <c r="D484"/>
  <c r="A484"/>
  <c r="F483"/>
  <c r="F482"/>
  <c r="D482"/>
  <c r="A482"/>
  <c r="F481"/>
  <c r="D481"/>
  <c r="A481"/>
  <c r="F480"/>
  <c r="D480"/>
  <c r="A480"/>
  <c r="F479"/>
  <c r="D479"/>
  <c r="A479"/>
  <c r="F478"/>
  <c r="F477"/>
  <c r="D477"/>
  <c r="A477"/>
  <c r="F476"/>
  <c r="D476"/>
  <c r="A476"/>
  <c r="F474"/>
  <c r="D474"/>
  <c r="A474"/>
  <c r="F473"/>
  <c r="D473"/>
  <c r="A473"/>
  <c r="F472"/>
  <c r="D472"/>
  <c r="A472"/>
  <c r="F471"/>
  <c r="D471"/>
  <c r="A471"/>
  <c r="F470"/>
  <c r="D470"/>
  <c r="A470"/>
  <c r="F469"/>
  <c r="D469"/>
  <c r="A469"/>
  <c r="F468"/>
  <c r="D468"/>
  <c r="A468"/>
  <c r="F467"/>
  <c r="D467"/>
  <c r="A467"/>
  <c r="F466"/>
  <c r="F464"/>
  <c r="D464"/>
  <c r="A464"/>
  <c r="F463"/>
  <c r="D463"/>
  <c r="A463"/>
  <c r="F462"/>
  <c r="D462"/>
  <c r="A462"/>
  <c r="F461"/>
  <c r="A461"/>
  <c r="F460"/>
  <c r="D460"/>
  <c r="A460"/>
  <c r="F459"/>
  <c r="D459"/>
  <c r="A459"/>
  <c r="F458"/>
  <c r="F455"/>
  <c r="D455"/>
  <c r="A455"/>
  <c r="F454"/>
  <c r="D454"/>
  <c r="A454"/>
  <c r="F453"/>
  <c r="D453"/>
  <c r="A453"/>
  <c r="F452"/>
  <c r="D452"/>
  <c r="A452"/>
  <c r="F451"/>
  <c r="D451"/>
  <c r="A451"/>
  <c r="F450"/>
  <c r="D450"/>
  <c r="A450"/>
  <c r="F449"/>
  <c r="D449"/>
  <c r="A449"/>
  <c r="F448"/>
  <c r="D448"/>
  <c r="A448" l="1"/>
  <c r="F447"/>
  <c r="D447"/>
  <c r="A447"/>
  <c r="F446"/>
  <c r="D446"/>
  <c r="A446"/>
  <c r="F445"/>
  <c r="D445"/>
  <c r="A445"/>
  <c r="F444"/>
  <c r="D444"/>
  <c r="A444"/>
  <c r="F443"/>
  <c r="D443"/>
  <c r="A443"/>
  <c r="F442"/>
  <c r="D442"/>
  <c r="A442"/>
  <c r="F441"/>
  <c r="F439"/>
  <c r="D439"/>
  <c r="A439"/>
  <c r="F438"/>
  <c r="D438"/>
  <c r="A438"/>
  <c r="F436"/>
  <c r="D436"/>
  <c r="A436"/>
  <c r="F435"/>
  <c r="D435"/>
  <c r="A435"/>
  <c r="F434"/>
  <c r="D434"/>
  <c r="A434"/>
  <c r="F433"/>
  <c r="D433"/>
  <c r="A433"/>
  <c r="F429"/>
  <c r="D429"/>
  <c r="A429"/>
  <c r="F428"/>
  <c r="D428"/>
  <c r="A428"/>
  <c r="F427"/>
  <c r="D427"/>
  <c r="A427"/>
  <c r="F426"/>
  <c r="D426"/>
  <c r="A426"/>
  <c r="F425"/>
  <c r="D425"/>
  <c r="A425"/>
  <c r="F424"/>
  <c r="D424"/>
  <c r="A424"/>
  <c r="F423"/>
  <c r="D423"/>
  <c r="A423"/>
  <c r="F422"/>
  <c r="D422"/>
  <c r="A422"/>
  <c r="F421"/>
  <c r="D421"/>
  <c r="A421"/>
  <c r="F420"/>
  <c r="D420"/>
  <c r="A420"/>
  <c r="F419"/>
  <c r="D419"/>
  <c r="A419"/>
  <c r="F418"/>
  <c r="D418"/>
  <c r="A418"/>
  <c r="F417"/>
  <c r="F414"/>
  <c r="D414"/>
  <c r="A414"/>
  <c r="F413"/>
  <c r="D413"/>
  <c r="A413"/>
  <c r="F412"/>
  <c r="F411"/>
  <c r="D411"/>
  <c r="A411"/>
  <c r="F410"/>
  <c r="D410"/>
  <c r="A410"/>
  <c r="F409"/>
  <c r="D409"/>
  <c r="A409"/>
  <c r="F407"/>
  <c r="D407"/>
  <c r="A407"/>
  <c r="F406"/>
  <c r="D406"/>
  <c r="A406"/>
  <c r="F405"/>
  <c r="D405"/>
  <c r="A405"/>
  <c r="F404"/>
  <c r="D404"/>
  <c r="A404"/>
  <c r="F403"/>
  <c r="D403"/>
  <c r="A403"/>
  <c r="F402"/>
  <c r="D402"/>
  <c r="A402"/>
  <c r="F401"/>
  <c r="F400"/>
  <c r="D400"/>
  <c r="A400"/>
  <c r="F399"/>
  <c r="D399"/>
  <c r="A399"/>
  <c r="F398"/>
  <c r="D398"/>
  <c r="A398"/>
  <c r="F397"/>
  <c r="D397"/>
  <c r="A397"/>
  <c r="F396"/>
  <c r="D396"/>
  <c r="A396"/>
  <c r="F395"/>
  <c r="D395"/>
  <c r="A395"/>
  <c r="F394"/>
  <c r="D394"/>
  <c r="A394"/>
  <c r="F393"/>
  <c r="F391"/>
  <c r="D391"/>
  <c r="A391"/>
  <c r="F390"/>
  <c r="D390"/>
  <c r="A390"/>
  <c r="F389"/>
  <c r="D389"/>
  <c r="A389"/>
  <c r="F388"/>
  <c r="D388"/>
  <c r="A388"/>
  <c r="F387"/>
  <c r="D387"/>
  <c r="A387"/>
  <c r="F386"/>
  <c r="D386"/>
  <c r="A386"/>
  <c r="F385"/>
  <c r="D385"/>
  <c r="A385"/>
  <c r="F384"/>
  <c r="D384"/>
  <c r="A384"/>
  <c r="F383"/>
  <c r="F382"/>
  <c r="D382"/>
  <c r="A382"/>
  <c r="F381"/>
  <c r="D381"/>
  <c r="A381"/>
  <c r="F380"/>
  <c r="D380"/>
  <c r="A380"/>
  <c r="F379"/>
  <c r="D379"/>
  <c r="A379"/>
  <c r="F378"/>
  <c r="D378"/>
  <c r="A378"/>
  <c r="F377"/>
  <c r="F376"/>
  <c r="D376"/>
  <c r="A376"/>
  <c r="F375"/>
  <c r="D375"/>
  <c r="A375"/>
  <c r="F374"/>
  <c r="D374"/>
  <c r="A374"/>
  <c r="F373"/>
  <c r="D373"/>
  <c r="A373"/>
  <c r="F372"/>
  <c r="D372"/>
  <c r="A372"/>
  <c r="F371"/>
  <c r="D371"/>
  <c r="A371"/>
  <c r="F370"/>
  <c r="D370"/>
  <c r="A370"/>
  <c r="F369"/>
  <c r="D369"/>
  <c r="A369"/>
  <c r="F368"/>
  <c r="D368"/>
  <c r="A368"/>
  <c r="F367"/>
  <c r="F364"/>
  <c r="D364"/>
  <c r="A364"/>
  <c r="F363"/>
  <c r="D363"/>
  <c r="A363"/>
  <c r="F362"/>
  <c r="D362"/>
  <c r="A362"/>
  <c r="F361"/>
  <c r="D361"/>
  <c r="A361"/>
  <c r="F360"/>
  <c r="D360"/>
  <c r="A360"/>
  <c r="F359"/>
  <c r="D359"/>
  <c r="A359"/>
  <c r="F358"/>
  <c r="F356"/>
  <c r="D356"/>
  <c r="A356"/>
  <c r="F355"/>
  <c r="F352"/>
  <c r="D352"/>
  <c r="A352"/>
  <c r="F351"/>
  <c r="D351"/>
  <c r="A351"/>
  <c r="F350"/>
  <c r="D350"/>
  <c r="A350"/>
  <c r="F349"/>
  <c r="D349"/>
  <c r="A349"/>
  <c r="F348"/>
  <c r="D348"/>
  <c r="A348"/>
  <c r="F347"/>
  <c r="F346"/>
  <c r="D346"/>
  <c r="A346"/>
  <c r="F345"/>
  <c r="D345"/>
  <c r="A345"/>
  <c r="F344"/>
  <c r="D344"/>
  <c r="A344"/>
  <c r="F343"/>
  <c r="D343"/>
  <c r="A343"/>
  <c r="F342"/>
  <c r="D342"/>
  <c r="A342"/>
  <c r="F341"/>
  <c r="D341"/>
  <c r="A341"/>
  <c r="F340"/>
  <c r="F337"/>
  <c r="D337"/>
  <c r="A337"/>
  <c r="F336"/>
  <c r="D336"/>
  <c r="A336"/>
  <c r="F335"/>
  <c r="D335"/>
  <c r="A335"/>
  <c r="F334"/>
  <c r="D334"/>
  <c r="A334"/>
  <c r="F333"/>
  <c r="D333"/>
  <c r="A333"/>
  <c r="F332"/>
  <c r="D332"/>
  <c r="A332"/>
  <c r="F331"/>
  <c r="D331"/>
  <c r="A331"/>
  <c r="F330"/>
  <c r="D330"/>
  <c r="A330"/>
  <c r="F329"/>
  <c r="F327"/>
  <c r="D327"/>
  <c r="A327"/>
  <c r="F326"/>
  <c r="D326"/>
  <c r="A326"/>
  <c r="F325"/>
  <c r="D325"/>
  <c r="A325"/>
  <c r="F324"/>
  <c r="F321"/>
  <c r="D321"/>
  <c r="A321"/>
  <c r="F320"/>
  <c r="F318"/>
  <c r="D318"/>
  <c r="A318"/>
  <c r="F317"/>
  <c r="D317"/>
  <c r="A317"/>
  <c r="F316"/>
  <c r="F314"/>
  <c r="D314"/>
  <c r="A314"/>
  <c r="F313"/>
  <c r="D313"/>
  <c r="A313"/>
  <c r="F312"/>
  <c r="D312"/>
  <c r="A312"/>
  <c r="F311"/>
  <c r="D311"/>
  <c r="A311"/>
  <c r="F310"/>
  <c r="D310"/>
  <c r="A310"/>
  <c r="F309"/>
  <c r="D309"/>
  <c r="A309"/>
  <c r="F308"/>
  <c r="D308"/>
  <c r="A308"/>
  <c r="F307"/>
  <c r="F306"/>
  <c r="D306"/>
  <c r="A306"/>
  <c r="F305"/>
  <c r="D305"/>
  <c r="A305"/>
  <c r="F304"/>
  <c r="D304"/>
  <c r="A304"/>
  <c r="F303"/>
  <c r="D303"/>
  <c r="A303"/>
  <c r="F302"/>
  <c r="D302"/>
  <c r="A302"/>
  <c r="F301"/>
  <c r="D301"/>
  <c r="A301"/>
  <c r="F300"/>
  <c r="D300"/>
  <c r="A300"/>
  <c r="F299"/>
  <c r="D299"/>
  <c r="A299"/>
  <c r="F298"/>
  <c r="D298"/>
  <c r="A298"/>
  <c r="F297"/>
  <c r="D297"/>
  <c r="A297"/>
  <c r="F296"/>
  <c r="F293"/>
  <c r="D293"/>
  <c r="A293"/>
  <c r="F292"/>
  <c r="D292"/>
  <c r="A292"/>
  <c r="F291"/>
  <c r="F289"/>
  <c r="D289"/>
  <c r="A289"/>
  <c r="F288"/>
  <c r="F285"/>
  <c r="D285"/>
  <c r="A285"/>
  <c r="F284"/>
  <c r="D284"/>
  <c r="A284"/>
  <c r="F283"/>
  <c r="D283"/>
  <c r="A283"/>
  <c r="F282"/>
  <c r="D282"/>
  <c r="A282"/>
  <c r="F281"/>
  <c r="D281"/>
  <c r="A281"/>
  <c r="F280"/>
  <c r="D280"/>
  <c r="A280"/>
  <c r="F279"/>
  <c r="D279"/>
  <c r="A279"/>
  <c r="F278"/>
  <c r="D278"/>
  <c r="A278"/>
  <c r="F277"/>
  <c r="D277"/>
  <c r="A277"/>
  <c r="F276"/>
  <c r="D276"/>
  <c r="A276"/>
  <c r="F275"/>
  <c r="D275"/>
  <c r="A275"/>
  <c r="F274"/>
  <c r="D274"/>
  <c r="A274"/>
  <c r="F273"/>
  <c r="D273"/>
  <c r="A273"/>
  <c r="F272"/>
  <c r="F270"/>
  <c r="D270"/>
  <c r="A270"/>
  <c r="F269"/>
  <c r="F268"/>
  <c r="D268"/>
  <c r="A268"/>
  <c r="F267"/>
  <c r="F265"/>
  <c r="D265"/>
  <c r="A265"/>
  <c r="F264"/>
  <c r="D264"/>
  <c r="A264"/>
  <c r="F263"/>
  <c r="D263"/>
  <c r="A263"/>
  <c r="F262"/>
  <c r="D262"/>
  <c r="A262"/>
  <c r="F261"/>
  <c r="D261"/>
  <c r="A261"/>
  <c r="F260"/>
  <c r="D260"/>
  <c r="A260"/>
  <c r="F259"/>
  <c r="D259"/>
  <c r="A259"/>
  <c r="F258"/>
  <c r="D258"/>
  <c r="A258"/>
  <c r="F257"/>
  <c r="D257"/>
  <c r="A257"/>
  <c r="F256"/>
  <c r="D256"/>
  <c r="A256"/>
  <c r="F255"/>
  <c r="F253"/>
  <c r="D253"/>
  <c r="A253"/>
  <c r="F252"/>
  <c r="D252"/>
  <c r="A252"/>
  <c r="F251"/>
  <c r="F249"/>
  <c r="D249"/>
  <c r="A249"/>
  <c r="F248"/>
  <c r="D248"/>
  <c r="A248"/>
  <c r="F247"/>
  <c r="D247"/>
  <c r="A247"/>
  <c r="F246"/>
  <c r="F244"/>
  <c r="D244"/>
  <c r="A244"/>
  <c r="F243"/>
  <c r="D243"/>
  <c r="A243"/>
  <c r="F242"/>
  <c r="D242"/>
  <c r="A242"/>
  <c r="F241"/>
  <c r="D241"/>
  <c r="A241"/>
  <c r="F240"/>
  <c r="D240"/>
  <c r="A240"/>
  <c r="F239"/>
  <c r="F237"/>
  <c r="D237"/>
  <c r="A237"/>
  <c r="F236"/>
  <c r="F234"/>
  <c r="D234"/>
  <c r="A234"/>
  <c r="F233"/>
  <c r="D233"/>
  <c r="A233"/>
  <c r="F232"/>
  <c r="D232"/>
  <c r="A232"/>
  <c r="F231"/>
  <c r="D231"/>
  <c r="A231"/>
  <c r="F230"/>
  <c r="F226"/>
  <c r="D226"/>
  <c r="A226"/>
  <c r="F225"/>
  <c r="D225"/>
  <c r="A225"/>
  <c r="F224"/>
  <c r="D224"/>
  <c r="A224"/>
  <c r="F223"/>
  <c r="D223"/>
  <c r="A223"/>
  <c r="F222"/>
  <c r="D222"/>
  <c r="A222"/>
  <c r="F221"/>
  <c r="D221"/>
  <c r="A221"/>
  <c r="F220"/>
  <c r="D220"/>
  <c r="A220"/>
  <c r="F219"/>
  <c r="D219"/>
  <c r="A219"/>
  <c r="F218"/>
  <c r="D218"/>
  <c r="A218"/>
  <c r="F217"/>
  <c r="F214"/>
  <c r="D214"/>
  <c r="A214"/>
  <c r="F213"/>
  <c r="D213"/>
  <c r="A213"/>
  <c r="F212"/>
  <c r="D212"/>
  <c r="A212"/>
  <c r="F211"/>
  <c r="D211"/>
  <c r="A211"/>
  <c r="F210"/>
  <c r="F208"/>
  <c r="D208"/>
  <c r="A208"/>
  <c r="F207"/>
  <c r="D207"/>
  <c r="A207"/>
  <c r="F206"/>
  <c r="F203"/>
  <c r="D203"/>
  <c r="A203"/>
  <c r="F202"/>
  <c r="D202"/>
  <c r="A202"/>
  <c r="F201"/>
  <c r="F197"/>
  <c r="D197"/>
  <c r="A197"/>
  <c r="F196"/>
  <c r="D196"/>
  <c r="A196"/>
  <c r="F195"/>
  <c r="D195"/>
  <c r="A195"/>
  <c r="F194"/>
  <c r="D194"/>
  <c r="A194"/>
  <c r="F193"/>
  <c r="D193"/>
  <c r="A193"/>
  <c r="F192"/>
  <c r="D192"/>
  <c r="A192"/>
  <c r="F191"/>
  <c r="D191"/>
  <c r="A191"/>
  <c r="F190"/>
  <c r="D190"/>
  <c r="A190"/>
  <c r="F189"/>
  <c r="D189"/>
  <c r="A189"/>
  <c r="F188"/>
  <c r="D188"/>
  <c r="A188"/>
  <c r="F187"/>
  <c r="D187"/>
  <c r="A187"/>
  <c r="F186"/>
  <c r="D186"/>
  <c r="A186"/>
  <c r="F185"/>
  <c r="D185"/>
  <c r="A185"/>
  <c r="F184"/>
  <c r="D184"/>
  <c r="A184"/>
  <c r="F183"/>
  <c r="D183"/>
  <c r="A183"/>
  <c r="F182"/>
  <c r="D182"/>
  <c r="A182"/>
  <c r="F181"/>
  <c r="F180"/>
  <c r="D180"/>
  <c r="A180"/>
  <c r="F179"/>
  <c r="D179"/>
  <c r="A179"/>
  <c r="F178"/>
  <c r="F177"/>
  <c r="D177"/>
  <c r="A177"/>
  <c r="F176"/>
  <c r="F174"/>
  <c r="D174"/>
  <c r="A174"/>
  <c r="F173"/>
  <c r="D173"/>
  <c r="A173"/>
  <c r="F172"/>
  <c r="D172"/>
  <c r="A172"/>
  <c r="F171"/>
  <c r="D171"/>
  <c r="A171"/>
  <c r="F170"/>
  <c r="D170"/>
  <c r="A170"/>
  <c r="F169"/>
  <c r="D169"/>
  <c r="A169"/>
  <c r="F168"/>
  <c r="F165"/>
  <c r="D165"/>
  <c r="A165"/>
  <c r="F164"/>
  <c r="D164"/>
  <c r="A164"/>
  <c r="F163"/>
  <c r="D163"/>
  <c r="A163"/>
  <c r="F162"/>
  <c r="D162"/>
  <c r="A162"/>
  <c r="F161"/>
  <c r="F159"/>
  <c r="D159"/>
  <c r="A159"/>
  <c r="F158"/>
  <c r="D158"/>
  <c r="A158"/>
  <c r="F157"/>
  <c r="D157"/>
  <c r="A157"/>
  <c r="F156"/>
  <c r="D156"/>
  <c r="A156"/>
  <c r="F155"/>
  <c r="F154"/>
  <c r="D154"/>
  <c r="A154"/>
  <c r="F153"/>
  <c r="D153"/>
  <c r="A153"/>
  <c r="F152"/>
  <c r="D152"/>
  <c r="A152"/>
  <c r="F151"/>
  <c r="D151"/>
  <c r="A151"/>
  <c r="F150"/>
  <c r="F148"/>
  <c r="D148"/>
  <c r="A148"/>
  <c r="F147"/>
  <c r="D147"/>
  <c r="A147"/>
  <c r="F146"/>
  <c r="D146"/>
  <c r="A146"/>
  <c r="F145"/>
  <c r="F142"/>
  <c r="D142"/>
  <c r="A142"/>
  <c r="F141"/>
  <c r="D141"/>
  <c r="A141"/>
  <c r="F140"/>
  <c r="F139"/>
  <c r="D139"/>
  <c r="A139"/>
  <c r="F138"/>
  <c r="D138"/>
  <c r="A138"/>
  <c r="F137"/>
  <c r="D137"/>
  <c r="A137"/>
  <c r="F136"/>
  <c r="F135"/>
  <c r="D135"/>
  <c r="A135"/>
  <c r="F134"/>
  <c r="D134"/>
  <c r="A134"/>
  <c r="F133"/>
  <c r="D133"/>
  <c r="A133"/>
  <c r="F132"/>
  <c r="D132"/>
  <c r="A132"/>
  <c r="F131"/>
  <c r="D131"/>
  <c r="A131"/>
  <c r="F130"/>
  <c r="D130"/>
  <c r="A130"/>
  <c r="F129"/>
  <c r="D129"/>
  <c r="A129"/>
  <c r="F128"/>
  <c r="D128"/>
  <c r="A128"/>
  <c r="F127"/>
  <c r="D127"/>
  <c r="A127"/>
  <c r="F126"/>
  <c r="F124"/>
  <c r="D124"/>
  <c r="A124"/>
  <c r="F123"/>
  <c r="D123"/>
  <c r="A123"/>
  <c r="F122"/>
  <c r="D122"/>
  <c r="A122"/>
  <c r="F121"/>
  <c r="D121"/>
  <c r="A121"/>
  <c r="F120"/>
  <c r="D120"/>
  <c r="A120"/>
  <c r="F119"/>
  <c r="D119"/>
  <c r="A119"/>
  <c r="F118"/>
  <c r="F117"/>
  <c r="D117"/>
  <c r="A117"/>
  <c r="F116"/>
  <c r="D116"/>
  <c r="A116"/>
  <c r="F115"/>
  <c r="D115"/>
  <c r="A115"/>
  <c r="F114"/>
  <c r="F113"/>
  <c r="D113"/>
  <c r="A113"/>
  <c r="F112"/>
  <c r="D112"/>
  <c r="A112"/>
  <c r="F111"/>
  <c r="D111"/>
  <c r="A111"/>
  <c r="F110"/>
  <c r="D110"/>
  <c r="A110"/>
  <c r="F109"/>
  <c r="D109"/>
  <c r="A109"/>
  <c r="F108"/>
  <c r="D108"/>
  <c r="A108"/>
  <c r="F107"/>
  <c r="F105"/>
  <c r="D105"/>
  <c r="A105"/>
  <c r="F104"/>
  <c r="D104"/>
  <c r="A104"/>
  <c r="F103"/>
  <c r="D103"/>
  <c r="A103"/>
  <c r="F102"/>
  <c r="D102"/>
  <c r="A102"/>
  <c r="F101"/>
  <c r="D101"/>
  <c r="A101"/>
  <c r="F100"/>
  <c r="D100"/>
  <c r="A100"/>
  <c r="F99"/>
  <c r="D99"/>
  <c r="A99"/>
  <c r="F98"/>
  <c r="D98"/>
  <c r="A98"/>
  <c r="F97"/>
  <c r="D97"/>
  <c r="A97"/>
  <c r="F96"/>
  <c r="D96"/>
  <c r="A96"/>
  <c r="F95"/>
  <c r="D95"/>
  <c r="A95"/>
  <c r="F94"/>
  <c r="D94"/>
  <c r="A94"/>
  <c r="F93"/>
  <c r="D93"/>
  <c r="A93"/>
  <c r="F92"/>
  <c r="D92"/>
  <c r="A92"/>
  <c r="F91"/>
  <c r="D91"/>
  <c r="A91"/>
  <c r="F89"/>
  <c r="D89"/>
  <c r="A89"/>
  <c r="F88"/>
  <c r="A88"/>
  <c r="F87"/>
  <c r="F86"/>
  <c r="D86"/>
  <c r="A86"/>
  <c r="F85"/>
  <c r="D85"/>
  <c r="A85"/>
  <c r="D84"/>
  <c r="F83"/>
  <c r="D83"/>
  <c r="A83"/>
  <c r="F82"/>
  <c r="D82"/>
  <c r="A82"/>
  <c r="F81"/>
  <c r="F80"/>
  <c r="D80"/>
  <c r="A80"/>
  <c r="F79"/>
  <c r="D79"/>
  <c r="A79"/>
  <c r="F78"/>
  <c r="F77"/>
  <c r="D77"/>
  <c r="A77"/>
  <c r="F76"/>
  <c r="F75"/>
  <c r="D75"/>
  <c r="A75"/>
  <c r="F74"/>
  <c r="F73"/>
  <c r="D73"/>
  <c r="A73"/>
  <c r="F72"/>
  <c r="F71"/>
  <c r="D71"/>
  <c r="A71"/>
  <c r="D70"/>
  <c r="F69"/>
  <c r="D69"/>
  <c r="A69"/>
  <c r="F68"/>
  <c r="D68"/>
  <c r="A68"/>
  <c r="F67"/>
  <c r="D67"/>
  <c r="A67"/>
  <c r="F66"/>
  <c r="D66"/>
  <c r="A66"/>
  <c r="F65"/>
  <c r="D65"/>
  <c r="A65"/>
  <c r="F64"/>
  <c r="D64"/>
  <c r="A64"/>
  <c r="F63"/>
  <c r="D63"/>
  <c r="A63"/>
  <c r="F62"/>
  <c r="F60"/>
  <c r="D60"/>
  <c r="A60"/>
  <c r="F59"/>
  <c r="D59"/>
  <c r="A59"/>
  <c r="F58"/>
  <c r="F57"/>
  <c r="D57"/>
  <c r="A57"/>
  <c r="F56"/>
  <c r="D56"/>
  <c r="A56"/>
  <c r="F55"/>
  <c r="D55"/>
  <c r="A55"/>
  <c r="F54"/>
  <c r="D54"/>
  <c r="A54"/>
  <c r="F53"/>
  <c r="D53"/>
  <c r="A53"/>
  <c r="F52"/>
  <c r="D52"/>
  <c r="A52"/>
  <c r="F51"/>
  <c r="D51"/>
  <c r="A51"/>
  <c r="F50"/>
  <c r="D50"/>
  <c r="A50"/>
  <c r="F49"/>
  <c r="D49"/>
  <c r="A49"/>
  <c r="F48"/>
  <c r="D48"/>
  <c r="A48"/>
  <c r="F47"/>
  <c r="D47"/>
  <c r="A47"/>
  <c r="F46"/>
  <c r="D46"/>
  <c r="A46"/>
  <c r="F45"/>
  <c r="D45"/>
  <c r="A45"/>
  <c r="F44"/>
  <c r="D44"/>
  <c r="A44"/>
  <c r="F43"/>
  <c r="D43"/>
  <c r="A43"/>
  <c r="F42"/>
  <c r="D42"/>
  <c r="A42"/>
  <c r="F41"/>
  <c r="D41"/>
  <c r="A41"/>
  <c r="F40"/>
  <c r="D40"/>
  <c r="A40"/>
  <c r="F39"/>
  <c r="D39"/>
  <c r="A39"/>
  <c r="F38"/>
  <c r="D38"/>
  <c r="A38"/>
  <c r="F37"/>
  <c r="D37"/>
  <c r="A37"/>
  <c r="F36"/>
  <c r="D36"/>
  <c r="A36"/>
  <c r="F35"/>
  <c r="D35"/>
  <c r="A35"/>
  <c r="F34"/>
  <c r="D34"/>
  <c r="A34"/>
  <c r="F33"/>
  <c r="F32"/>
  <c r="D32"/>
  <c r="A32"/>
  <c r="F31"/>
  <c r="D31"/>
  <c r="A31"/>
  <c r="F30"/>
  <c r="D30"/>
  <c r="A30"/>
  <c r="F29"/>
  <c r="D29"/>
  <c r="A29"/>
  <c r="F28"/>
  <c r="D28"/>
  <c r="A28"/>
  <c r="F27"/>
  <c r="D27"/>
  <c r="A27"/>
  <c r="F26"/>
  <c r="F25"/>
  <c r="D25"/>
  <c r="A25"/>
  <c r="F24"/>
  <c r="D24"/>
  <c r="A24"/>
  <c r="F23"/>
  <c r="F22"/>
  <c r="D22"/>
  <c r="A22"/>
  <c r="F21"/>
  <c r="D21"/>
  <c r="A21"/>
  <c r="F20"/>
  <c r="D20"/>
  <c r="A20"/>
  <c r="F19"/>
  <c r="D19"/>
  <c r="A19"/>
  <c r="F18"/>
  <c r="F17"/>
  <c r="D17"/>
  <c r="A17"/>
  <c r="F16"/>
  <c r="D16"/>
  <c r="A16"/>
  <c r="F15"/>
  <c r="D15"/>
  <c r="A15"/>
  <c r="F14"/>
  <c r="F13"/>
  <c r="D13"/>
  <c r="A13"/>
  <c r="F12"/>
  <c r="D12"/>
  <c r="A12"/>
  <c r="F11"/>
  <c r="D11"/>
  <c r="A11"/>
  <c r="F10"/>
  <c r="D10"/>
  <c r="A10"/>
  <c r="F9"/>
  <c r="F33" i="39"/>
  <c r="F28"/>
  <c r="E193" i="8"/>
  <c r="D193"/>
  <c r="E192"/>
  <c r="D192"/>
  <c r="E191"/>
  <c r="D191" s="1"/>
  <c r="C191"/>
  <c r="E190"/>
  <c r="D190"/>
  <c r="C190"/>
  <c r="E189"/>
  <c r="D189"/>
  <c r="C189"/>
  <c r="E188"/>
  <c r="D188"/>
  <c r="C188"/>
  <c r="E187"/>
  <c r="D187"/>
  <c r="C187"/>
  <c r="E186"/>
  <c r="D186"/>
  <c r="C186"/>
  <c r="E185"/>
  <c r="D185" s="1"/>
  <c r="C185"/>
  <c r="E184"/>
  <c r="D184"/>
  <c r="C184"/>
  <c r="E182"/>
  <c r="D182"/>
  <c r="C182"/>
  <c r="E181"/>
  <c r="D181" s="1"/>
  <c r="E178"/>
  <c r="D178"/>
  <c r="E176"/>
  <c r="D176"/>
  <c r="E173"/>
  <c r="D173"/>
  <c r="E172"/>
  <c r="D172"/>
  <c r="E167"/>
  <c r="D167"/>
  <c r="C167"/>
  <c r="E162"/>
  <c r="D162"/>
  <c r="C162"/>
  <c r="E156"/>
  <c r="D156"/>
  <c r="C156"/>
  <c r="E155"/>
  <c r="D155"/>
  <c r="C155"/>
  <c r="E154"/>
  <c r="D154"/>
  <c r="C154"/>
  <c r="E150"/>
  <c r="D150"/>
  <c r="C150"/>
  <c r="E149"/>
  <c r="D149"/>
  <c r="C149"/>
  <c r="E148"/>
  <c r="D148"/>
  <c r="C148"/>
  <c r="E147"/>
  <c r="D147"/>
  <c r="C147"/>
  <c r="E146"/>
  <c r="D146"/>
  <c r="C146"/>
  <c r="E145"/>
  <c r="D145"/>
  <c r="C145"/>
  <c r="E142"/>
  <c r="D142"/>
  <c r="C142"/>
  <c r="E141"/>
  <c r="D141"/>
  <c r="C141"/>
  <c r="E140"/>
  <c r="D140"/>
  <c r="C140"/>
  <c r="E137"/>
  <c r="D137"/>
  <c r="C137"/>
  <c r="E136"/>
  <c r="D136"/>
  <c r="C136"/>
  <c r="E135"/>
  <c r="D135"/>
  <c r="C135"/>
  <c r="E134"/>
  <c r="D134"/>
  <c r="C134"/>
  <c r="E132"/>
  <c r="D132"/>
  <c r="C132"/>
  <c r="E131"/>
  <c r="D131"/>
  <c r="C131"/>
  <c r="E130"/>
  <c r="D130"/>
  <c r="C130"/>
  <c r="E126"/>
  <c r="D126"/>
  <c r="C126"/>
  <c r="E125"/>
  <c r="D125"/>
  <c r="C125"/>
  <c r="E124"/>
  <c r="D124"/>
  <c r="C124"/>
  <c r="E121"/>
  <c r="D121"/>
  <c r="C121"/>
  <c r="E120"/>
  <c r="D120"/>
  <c r="C120"/>
  <c r="E119"/>
  <c r="D119"/>
  <c r="C119"/>
  <c r="E118"/>
  <c r="D118"/>
  <c r="C118"/>
  <c r="E117"/>
  <c r="D117"/>
  <c r="C117"/>
  <c r="E116"/>
  <c r="D116"/>
  <c r="C116"/>
  <c r="E115"/>
  <c r="D115"/>
  <c r="C115"/>
  <c r="E114"/>
  <c r="D114"/>
  <c r="C114"/>
  <c r="E113"/>
  <c r="D113"/>
  <c r="C113"/>
  <c r="E110"/>
  <c r="D110"/>
  <c r="C110"/>
  <c r="E109"/>
  <c r="D109"/>
  <c r="C109"/>
  <c r="E108"/>
  <c r="D108"/>
  <c r="C108"/>
  <c r="E107"/>
  <c r="D107"/>
  <c r="C107"/>
  <c r="E105"/>
  <c r="D105"/>
  <c r="C105"/>
  <c r="E104"/>
  <c r="D104"/>
  <c r="C104"/>
  <c r="E103"/>
  <c r="D103"/>
  <c r="C103"/>
  <c r="E102"/>
  <c r="D102"/>
  <c r="C102"/>
  <c r="E101"/>
  <c r="D101"/>
  <c r="C101"/>
  <c r="E100"/>
  <c r="D100"/>
  <c r="C100"/>
  <c r="E96"/>
  <c r="D96" s="1"/>
  <c r="C96"/>
  <c r="E95"/>
  <c r="D95"/>
  <c r="C95"/>
  <c r="E94"/>
  <c r="D94"/>
  <c r="C94"/>
  <c r="E93"/>
  <c r="D93"/>
  <c r="C93"/>
  <c r="E92"/>
  <c r="D92"/>
  <c r="C92"/>
  <c r="E91"/>
  <c r="D91"/>
  <c r="C91"/>
  <c r="E90"/>
  <c r="D90"/>
  <c r="C90"/>
  <c r="E89"/>
  <c r="D89"/>
  <c r="C89"/>
  <c r="E88"/>
  <c r="D88"/>
  <c r="C88"/>
  <c r="E87"/>
  <c r="D87"/>
  <c r="C87"/>
  <c r="E85"/>
  <c r="D85"/>
  <c r="C85"/>
  <c r="E84"/>
  <c r="D84"/>
  <c r="C84"/>
  <c r="E83"/>
  <c r="D83"/>
  <c r="C83"/>
  <c r="E82"/>
  <c r="D82"/>
  <c r="C82"/>
  <c r="E81"/>
  <c r="D81"/>
  <c r="C81"/>
  <c r="E80"/>
  <c r="D80"/>
  <c r="C80"/>
  <c r="E79"/>
  <c r="D79"/>
  <c r="C79"/>
  <c r="E78"/>
  <c r="D78"/>
  <c r="C78"/>
  <c r="E77"/>
  <c r="D77"/>
  <c r="C77"/>
  <c r="E76"/>
  <c r="D76"/>
  <c r="C76"/>
  <c r="E75"/>
  <c r="D75"/>
  <c r="C75"/>
  <c r="E74"/>
  <c r="D74"/>
  <c r="C74"/>
  <c r="E73"/>
  <c r="D73"/>
  <c r="C73"/>
  <c r="E72"/>
  <c r="D72"/>
  <c r="C72"/>
  <c r="C71"/>
  <c r="E70"/>
  <c r="D70"/>
  <c r="C70"/>
  <c r="E69"/>
  <c r="D69"/>
  <c r="C69"/>
  <c r="E68"/>
  <c r="D68"/>
  <c r="C68"/>
  <c r="E67"/>
  <c r="D67"/>
  <c r="C67"/>
  <c r="E65"/>
  <c r="D65"/>
  <c r="C65"/>
  <c r="E64"/>
  <c r="D64"/>
  <c r="C64"/>
  <c r="E63"/>
  <c r="D63"/>
  <c r="C63"/>
  <c r="E62"/>
  <c r="D62"/>
  <c r="C62"/>
  <c r="E60"/>
  <c r="D60"/>
  <c r="C60"/>
  <c r="E59"/>
  <c r="D59"/>
  <c r="C59"/>
  <c r="E58"/>
  <c r="D58" s="1"/>
  <c r="C58"/>
  <c r="E57"/>
  <c r="D57"/>
  <c r="C57"/>
  <c r="E56"/>
  <c r="D56" s="1"/>
  <c r="C56"/>
  <c r="E55"/>
  <c r="D55"/>
  <c r="C55"/>
  <c r="E54"/>
  <c r="D54" s="1"/>
  <c r="C54"/>
  <c r="E53"/>
  <c r="D53"/>
  <c r="C53"/>
  <c r="E52"/>
  <c r="D52"/>
  <c r="C52"/>
  <c r="E51"/>
  <c r="D51"/>
  <c r="C51"/>
  <c r="E48"/>
  <c r="D48" s="1"/>
  <c r="E44"/>
  <c r="D44"/>
  <c r="C44"/>
  <c r="E43"/>
  <c r="D43"/>
  <c r="C43"/>
  <c r="E42"/>
  <c r="D42"/>
  <c r="C42"/>
  <c r="E41"/>
  <c r="D41"/>
  <c r="C41"/>
  <c r="E40"/>
  <c r="D40"/>
  <c r="C40"/>
  <c r="E39"/>
  <c r="D39"/>
  <c r="C39"/>
  <c r="E35"/>
  <c r="D35"/>
  <c r="C35"/>
  <c r="E34"/>
  <c r="D34"/>
  <c r="C34"/>
  <c r="E33"/>
  <c r="D33"/>
  <c r="C33"/>
  <c r="E32"/>
  <c r="D32"/>
  <c r="C32"/>
  <c r="E28"/>
  <c r="D28"/>
  <c r="C28"/>
  <c r="E24"/>
  <c r="D24"/>
  <c r="C24"/>
  <c r="E23"/>
  <c r="D23"/>
  <c r="C23"/>
  <c r="E22"/>
  <c r="D22"/>
  <c r="C22"/>
  <c r="E21"/>
  <c r="D21"/>
  <c r="C21"/>
  <c r="E20"/>
  <c r="D20"/>
  <c r="C20"/>
  <c r="E19"/>
  <c r="D19"/>
  <c r="C19"/>
  <c r="E18"/>
  <c r="D18"/>
  <c r="C18"/>
  <c r="E17"/>
  <c r="D17"/>
  <c r="C17"/>
  <c r="E12"/>
  <c r="D12"/>
  <c r="C12"/>
  <c r="E11"/>
  <c r="D11"/>
  <c r="C11"/>
  <c r="E10"/>
  <c r="D10"/>
  <c r="C10"/>
  <c r="J155" i="29"/>
  <c r="J154"/>
  <c r="J145"/>
  <c r="A11" i="8" l="1"/>
  <c r="A12"/>
  <c r="A20"/>
  <c r="A24"/>
  <c r="A34"/>
  <c r="A41"/>
  <c r="A17"/>
  <c r="A21"/>
  <c r="A28"/>
  <c r="A35"/>
  <c r="A42"/>
  <c r="A192"/>
  <c r="A18"/>
  <c r="A22"/>
  <c r="A32"/>
  <c r="A39"/>
  <c r="A43"/>
  <c r="A19"/>
  <c r="A23"/>
  <c r="A33"/>
  <c r="A40"/>
  <c r="A55"/>
  <c r="A62"/>
  <c r="A67"/>
  <c r="A100"/>
  <c r="A104"/>
  <c r="A109"/>
  <c r="A115"/>
  <c r="A119"/>
  <c r="A125"/>
  <c r="A132"/>
  <c r="A137"/>
  <c r="A145"/>
  <c r="A188"/>
  <c r="A51"/>
  <c r="A52"/>
  <c r="A53"/>
  <c r="A54"/>
  <c r="A63"/>
  <c r="A68"/>
  <c r="A101"/>
  <c r="A105"/>
  <c r="A110"/>
  <c r="A116"/>
  <c r="A120"/>
  <c r="A126"/>
  <c r="A134"/>
  <c r="A140"/>
  <c r="A146"/>
  <c r="A189"/>
  <c r="A59"/>
  <c r="A64"/>
  <c r="A69"/>
  <c r="A102"/>
  <c r="A107"/>
  <c r="A113"/>
  <c r="A117"/>
  <c r="A121"/>
  <c r="A130"/>
  <c r="A135"/>
  <c r="A141"/>
  <c r="A147"/>
  <c r="A186"/>
  <c r="A10"/>
  <c r="A44"/>
  <c r="A48"/>
  <c r="A60"/>
  <c r="A65"/>
  <c r="A70"/>
  <c r="A103"/>
  <c r="A108"/>
  <c r="A114"/>
  <c r="A118"/>
  <c r="A124"/>
  <c r="A131"/>
  <c r="A136"/>
  <c r="A142"/>
  <c r="A148"/>
  <c r="A187"/>
  <c r="A57"/>
  <c r="A58"/>
  <c r="A72"/>
  <c r="A73"/>
  <c r="A74"/>
  <c r="A75"/>
  <c r="A76"/>
  <c r="A77"/>
  <c r="A78"/>
  <c r="A79"/>
  <c r="A80"/>
  <c r="A81"/>
  <c r="A82"/>
  <c r="A83"/>
  <c r="A84"/>
  <c r="A85"/>
  <c r="A87"/>
  <c r="A88"/>
  <c r="A89"/>
  <c r="A90"/>
  <c r="A91"/>
  <c r="A92"/>
  <c r="A93"/>
  <c r="A94"/>
  <c r="A95"/>
  <c r="A96"/>
  <c r="A173"/>
  <c r="A178"/>
  <c r="A190"/>
  <c r="A191"/>
  <c r="A193"/>
  <c r="A56"/>
  <c r="A149"/>
  <c r="A150"/>
  <c r="A154"/>
  <c r="A155"/>
  <c r="A156"/>
  <c r="A162"/>
  <c r="A167"/>
  <c r="A172"/>
  <c r="A176"/>
  <c r="A181"/>
  <c r="A182"/>
  <c r="A184"/>
  <c r="A185"/>
  <c r="G144" i="29"/>
  <c r="J129"/>
  <c r="J57"/>
  <c r="J36"/>
  <c r="G42" l="1"/>
  <c r="G41"/>
  <c r="J46"/>
  <c r="J138"/>
  <c r="G43"/>
  <c r="J133"/>
  <c r="J56"/>
  <c r="J51"/>
  <c r="J71"/>
  <c r="J89"/>
  <c r="J104"/>
  <c r="J117"/>
  <c r="A126"/>
  <c r="J125" s="1"/>
  <c r="G126"/>
  <c r="J132"/>
  <c r="J137"/>
  <c r="J82"/>
  <c r="J94"/>
  <c r="J108"/>
  <c r="J121"/>
  <c r="J128"/>
  <c r="J135"/>
  <c r="G35"/>
  <c r="F164" i="38"/>
  <c r="F163"/>
  <c r="F162"/>
  <c r="F161"/>
  <c r="F89"/>
  <c r="F88"/>
  <c r="F78"/>
  <c r="D23"/>
  <c r="A9" i="29" l="1"/>
  <c r="A28"/>
  <c r="J27" s="1"/>
  <c r="A32"/>
  <c r="J31" s="1"/>
  <c r="A21"/>
  <c r="J20" s="1"/>
  <c r="A29"/>
  <c r="J28" s="1"/>
  <c r="A12"/>
  <c r="J11" s="1"/>
  <c r="A30"/>
  <c r="J29" s="1"/>
  <c r="A7"/>
  <c r="A8"/>
  <c r="A31"/>
  <c r="J30" s="1"/>
  <c r="J10"/>
  <c r="A155"/>
  <c r="A153"/>
  <c r="J152" s="1"/>
  <c r="A151"/>
  <c r="J150" s="1"/>
  <c r="A149"/>
  <c r="J148" s="1"/>
  <c r="A154"/>
  <c r="J153" s="1"/>
  <c r="A152"/>
  <c r="J151" s="1"/>
  <c r="A150"/>
  <c r="J149" s="1"/>
  <c r="A148"/>
  <c r="J147" s="1"/>
  <c r="A147"/>
  <c r="J146" s="1"/>
  <c r="A146"/>
  <c r="A144"/>
  <c r="A143"/>
  <c r="A128"/>
  <c r="J127" s="1"/>
  <c r="A127"/>
  <c r="A121"/>
  <c r="J120" s="1"/>
  <c r="A120"/>
  <c r="J119" s="1"/>
  <c r="A119"/>
  <c r="J118" s="1"/>
  <c r="A108"/>
  <c r="J107" s="1"/>
  <c r="A107"/>
  <c r="J106" s="1"/>
  <c r="A106"/>
  <c r="J105" s="1"/>
  <c r="A94"/>
  <c r="J93" s="1"/>
  <c r="A93"/>
  <c r="J92" s="1"/>
  <c r="A92"/>
  <c r="J91" s="1"/>
  <c r="A91"/>
  <c r="J90" s="1"/>
  <c r="A82"/>
  <c r="A73"/>
  <c r="J72" s="1"/>
  <c r="A55"/>
  <c r="J54" s="1"/>
  <c r="A53"/>
  <c r="J52" s="1"/>
  <c r="A145"/>
  <c r="A137"/>
  <c r="J136" s="1"/>
  <c r="A132"/>
  <c r="J131" s="1"/>
  <c r="A131"/>
  <c r="J130" s="1"/>
  <c r="A81"/>
  <c r="J80" s="1"/>
  <c r="A46"/>
  <c r="J45" s="1"/>
  <c r="A43"/>
  <c r="A56"/>
  <c r="J55" s="1"/>
  <c r="A54"/>
  <c r="J53" s="1"/>
  <c r="A42"/>
  <c r="A40"/>
  <c r="J39" s="1"/>
  <c r="A39"/>
  <c r="J38" s="1"/>
  <c r="A38"/>
  <c r="J37" s="1"/>
  <c r="A37"/>
  <c r="A13"/>
  <c r="J12" s="1"/>
  <c r="A14"/>
  <c r="J13" s="1"/>
  <c r="A15"/>
  <c r="J14" s="1"/>
  <c r="A16"/>
  <c r="J15" s="1"/>
  <c r="A17"/>
  <c r="J16" s="1"/>
  <c r="A18"/>
  <c r="J17" s="1"/>
  <c r="A19"/>
  <c r="J18" s="1"/>
  <c r="J19"/>
  <c r="A23"/>
  <c r="J22" s="1"/>
  <c r="A24"/>
  <c r="J23" s="1"/>
  <c r="A25"/>
  <c r="J24" s="1"/>
  <c r="A26"/>
  <c r="J25" s="1"/>
  <c r="J26"/>
  <c r="A141"/>
  <c r="A123"/>
  <c r="J122" s="1"/>
  <c r="A115"/>
  <c r="J114" s="1"/>
  <c r="A110"/>
  <c r="J109" s="1"/>
  <c r="A102"/>
  <c r="J101" s="1"/>
  <c r="A98"/>
  <c r="J97" s="1"/>
  <c r="A88"/>
  <c r="J87" s="1"/>
  <c r="A84"/>
  <c r="J83" s="1"/>
  <c r="A77"/>
  <c r="J76" s="1"/>
  <c r="A70"/>
  <c r="J69" s="1"/>
  <c r="A66"/>
  <c r="J65" s="1"/>
  <c r="A62"/>
  <c r="J61" s="1"/>
  <c r="A58"/>
  <c r="A48"/>
  <c r="J47" s="1"/>
  <c r="A142"/>
  <c r="A135"/>
  <c r="J134" s="1"/>
  <c r="A124"/>
  <c r="J123" s="1"/>
  <c r="A114"/>
  <c r="J112" s="1"/>
  <c r="A103"/>
  <c r="J102" s="1"/>
  <c r="A99"/>
  <c r="J98" s="1"/>
  <c r="A89"/>
  <c r="J88" s="1"/>
  <c r="A85"/>
  <c r="J84" s="1"/>
  <c r="A78"/>
  <c r="J77" s="1"/>
  <c r="A74"/>
  <c r="A69"/>
  <c r="J68" s="1"/>
  <c r="A65"/>
  <c r="J64" s="1"/>
  <c r="A61"/>
  <c r="J60" s="1"/>
  <c r="A51"/>
  <c r="J50" s="1"/>
  <c r="A44"/>
  <c r="J7"/>
  <c r="J8"/>
  <c r="J9"/>
  <c r="J21"/>
  <c r="A33"/>
  <c r="J32" s="1"/>
  <c r="A35"/>
  <c r="J33" s="1"/>
  <c r="A41"/>
  <c r="J40" s="1"/>
  <c r="A125"/>
  <c r="J124" s="1"/>
  <c r="A117"/>
  <c r="J116" s="1"/>
  <c r="A112"/>
  <c r="J111" s="1"/>
  <c r="A104"/>
  <c r="J103" s="1"/>
  <c r="A100"/>
  <c r="J99" s="1"/>
  <c r="A96"/>
  <c r="J95" s="1"/>
  <c r="A86"/>
  <c r="J85" s="1"/>
  <c r="A79"/>
  <c r="J78" s="1"/>
  <c r="A75"/>
  <c r="J74" s="1"/>
  <c r="A68"/>
  <c r="J67" s="1"/>
  <c r="A64"/>
  <c r="J63" s="1"/>
  <c r="A60"/>
  <c r="J59" s="1"/>
  <c r="A50"/>
  <c r="J49" s="1"/>
  <c r="A45"/>
  <c r="J44" s="1"/>
  <c r="A140"/>
  <c r="J139" s="1"/>
  <c r="A130"/>
  <c r="A116"/>
  <c r="J115" s="1"/>
  <c r="A111"/>
  <c r="J110" s="1"/>
  <c r="A101"/>
  <c r="J100" s="1"/>
  <c r="A97"/>
  <c r="J96" s="1"/>
  <c r="A87"/>
  <c r="J86" s="1"/>
  <c r="A80"/>
  <c r="J79" s="1"/>
  <c r="A76"/>
  <c r="J75" s="1"/>
  <c r="A71"/>
  <c r="J70" s="1"/>
  <c r="A67"/>
  <c r="J66" s="1"/>
  <c r="A63"/>
  <c r="J62" s="1"/>
  <c r="A59"/>
  <c r="J58" s="1"/>
  <c r="A49"/>
  <c r="J48" s="1"/>
  <c r="E379" i="41"/>
  <c r="D379"/>
  <c r="C379"/>
  <c r="E374"/>
  <c r="D374"/>
  <c r="C374"/>
  <c r="E368"/>
  <c r="D368"/>
  <c r="C368"/>
  <c r="E364"/>
  <c r="D364"/>
  <c r="C364"/>
  <c r="E363"/>
  <c r="D363"/>
  <c r="C363"/>
  <c r="E360" l="1"/>
  <c r="D360"/>
  <c r="C360"/>
  <c r="E356"/>
  <c r="D356"/>
  <c r="C356"/>
  <c r="E355"/>
  <c r="D355"/>
  <c r="C355"/>
  <c r="E351"/>
  <c r="D351"/>
  <c r="C351"/>
  <c r="E350"/>
  <c r="D350"/>
  <c r="C350"/>
  <c r="E349"/>
  <c r="D349"/>
  <c r="C349"/>
  <c r="E346"/>
  <c r="D346"/>
  <c r="C346"/>
  <c r="E345"/>
  <c r="D345"/>
  <c r="C345"/>
  <c r="E341"/>
  <c r="D341"/>
  <c r="C341"/>
  <c r="E340"/>
  <c r="D340"/>
  <c r="C340"/>
  <c r="E337"/>
  <c r="D337"/>
  <c r="C337"/>
  <c r="E333"/>
  <c r="D333"/>
  <c r="C333"/>
  <c r="E332"/>
  <c r="D332"/>
  <c r="C332"/>
  <c r="E331"/>
  <c r="D331"/>
  <c r="C331"/>
  <c r="E330"/>
  <c r="D330"/>
  <c r="C330"/>
  <c r="E329"/>
  <c r="D329"/>
  <c r="C329"/>
  <c r="E326"/>
  <c r="D326"/>
  <c r="C326"/>
  <c r="E325"/>
  <c r="D325"/>
  <c r="C325"/>
  <c r="E324"/>
  <c r="D324"/>
  <c r="C324"/>
  <c r="E323"/>
  <c r="D323"/>
  <c r="C323"/>
  <c r="E322"/>
  <c r="D322"/>
  <c r="C322"/>
  <c r="E321"/>
  <c r="D321"/>
  <c r="C321"/>
  <c r="E320"/>
  <c r="D320"/>
  <c r="C320"/>
  <c r="E317"/>
  <c r="D317"/>
  <c r="C317"/>
  <c r="E316"/>
  <c r="D316"/>
  <c r="C316"/>
  <c r="E315"/>
  <c r="D315"/>
  <c r="C315"/>
  <c r="E311"/>
  <c r="D311"/>
  <c r="C311"/>
  <c r="E309"/>
  <c r="D309"/>
  <c r="C309"/>
  <c r="E308"/>
  <c r="D308"/>
  <c r="C308"/>
  <c r="E305"/>
  <c r="D305"/>
  <c r="C305"/>
  <c r="E304"/>
  <c r="D304"/>
  <c r="C304"/>
  <c r="E303"/>
  <c r="D303"/>
  <c r="C303"/>
  <c r="E302"/>
  <c r="D302"/>
  <c r="C302"/>
  <c r="E301"/>
  <c r="D301"/>
  <c r="C301"/>
  <c r="E297"/>
  <c r="D297"/>
  <c r="C297"/>
  <c r="E296"/>
  <c r="D296"/>
  <c r="C296"/>
  <c r="E294"/>
  <c r="D294"/>
  <c r="C294"/>
  <c r="E293"/>
  <c r="D293"/>
  <c r="C293"/>
  <c r="E292"/>
  <c r="D292"/>
  <c r="C292"/>
  <c r="E291"/>
  <c r="D291"/>
  <c r="C291"/>
  <c r="E289"/>
  <c r="D289"/>
  <c r="C289"/>
  <c r="E288"/>
  <c r="D288"/>
  <c r="C288"/>
  <c r="E284"/>
  <c r="D284"/>
  <c r="C284"/>
  <c r="E283"/>
  <c r="D283"/>
  <c r="C283"/>
  <c r="E281"/>
  <c r="D281"/>
  <c r="C281"/>
  <c r="E280"/>
  <c r="D280"/>
  <c r="C280"/>
  <c r="E279"/>
  <c r="D279"/>
  <c r="C279"/>
  <c r="E278"/>
  <c r="D278"/>
  <c r="C278"/>
  <c r="E274"/>
  <c r="D274"/>
  <c r="C274"/>
  <c r="E273"/>
  <c r="D273"/>
  <c r="C273"/>
  <c r="E272"/>
  <c r="D272"/>
  <c r="C272"/>
  <c r="E271"/>
  <c r="D271"/>
  <c r="C271"/>
  <c r="E270"/>
  <c r="D270"/>
  <c r="C270"/>
  <c r="E269"/>
  <c r="D269"/>
  <c r="C269"/>
  <c r="E265"/>
  <c r="D265"/>
  <c r="C265"/>
  <c r="E264"/>
  <c r="D264"/>
  <c r="C264"/>
  <c r="E262"/>
  <c r="D262"/>
  <c r="C262"/>
  <c r="E261"/>
  <c r="D261"/>
  <c r="C261"/>
  <c r="E260"/>
  <c r="D260"/>
  <c r="C260"/>
  <c r="E258"/>
  <c r="D258"/>
  <c r="C258"/>
  <c r="E257"/>
  <c r="D257"/>
  <c r="C257"/>
  <c r="E255"/>
  <c r="D255"/>
  <c r="C255"/>
  <c r="E254"/>
  <c r="D254"/>
  <c r="C254"/>
  <c r="E253"/>
  <c r="D253"/>
  <c r="C253"/>
  <c r="E252"/>
  <c r="D252"/>
  <c r="C252"/>
  <c r="E251"/>
  <c r="D251"/>
  <c r="C251"/>
  <c r="E250"/>
  <c r="D250"/>
  <c r="C250"/>
  <c r="E249"/>
  <c r="D249"/>
  <c r="C249"/>
  <c r="E248"/>
  <c r="D248"/>
  <c r="C248"/>
  <c r="E246"/>
  <c r="D246"/>
  <c r="C246"/>
  <c r="E245"/>
  <c r="D245"/>
  <c r="C245"/>
  <c r="E244"/>
  <c r="D244"/>
  <c r="C244"/>
  <c r="E243"/>
  <c r="D243"/>
  <c r="C243"/>
  <c r="E242"/>
  <c r="D242"/>
  <c r="C242"/>
  <c r="E241"/>
  <c r="D241"/>
  <c r="C241"/>
  <c r="E240"/>
  <c r="D240"/>
  <c r="C240"/>
  <c r="E239"/>
  <c r="D239"/>
  <c r="C239"/>
  <c r="E238"/>
  <c r="D238"/>
  <c r="C238"/>
  <c r="E234"/>
  <c r="D234"/>
  <c r="C234"/>
  <c r="E233"/>
  <c r="D233"/>
  <c r="C233"/>
  <c r="E232"/>
  <c r="D232"/>
  <c r="C232"/>
  <c r="E229"/>
  <c r="D229"/>
  <c r="C229"/>
  <c r="E225"/>
  <c r="D225"/>
  <c r="C225"/>
  <c r="E224"/>
  <c r="D224"/>
  <c r="C224"/>
  <c r="E223"/>
  <c r="D223"/>
  <c r="C223"/>
  <c r="E222"/>
  <c r="D222"/>
  <c r="C222"/>
  <c r="E221"/>
  <c r="D221"/>
  <c r="C221"/>
  <c r="E219"/>
  <c r="D219"/>
  <c r="C219"/>
  <c r="E218"/>
  <c r="D218"/>
  <c r="C218"/>
  <c r="E217"/>
  <c r="D217"/>
  <c r="C217"/>
  <c r="E216"/>
  <c r="D216"/>
  <c r="C216"/>
  <c r="E215"/>
  <c r="D215"/>
  <c r="C215"/>
  <c r="E214"/>
  <c r="D214"/>
  <c r="C214"/>
  <c r="E210"/>
  <c r="D210"/>
  <c r="C210"/>
  <c r="E209"/>
  <c r="D209"/>
  <c r="C209"/>
  <c r="E208"/>
  <c r="D208"/>
  <c r="C208"/>
  <c r="E204"/>
  <c r="D204"/>
  <c r="C204"/>
  <c r="E201"/>
  <c r="D201"/>
  <c r="C201"/>
  <c r="E200"/>
  <c r="D200"/>
  <c r="C200"/>
  <c r="E199"/>
  <c r="D199"/>
  <c r="C199"/>
  <c r="E198"/>
  <c r="D198"/>
  <c r="C198"/>
  <c r="E197"/>
  <c r="D197"/>
  <c r="C197"/>
  <c r="E196"/>
  <c r="D196"/>
  <c r="C196"/>
  <c r="E195"/>
  <c r="D195"/>
  <c r="C195"/>
  <c r="E193"/>
  <c r="D193"/>
  <c r="C193"/>
  <c r="E192"/>
  <c r="D192"/>
  <c r="C192"/>
  <c r="E191"/>
  <c r="D191"/>
  <c r="C191"/>
  <c r="E190"/>
  <c r="D190"/>
  <c r="C190"/>
  <c r="E189"/>
  <c r="D189"/>
  <c r="C189"/>
  <c r="E188"/>
  <c r="D188"/>
  <c r="C188"/>
  <c r="E187"/>
  <c r="D187"/>
  <c r="C187"/>
  <c r="E186"/>
  <c r="D186"/>
  <c r="C186"/>
  <c r="E185"/>
  <c r="D185"/>
  <c r="C185"/>
  <c r="E184"/>
  <c r="D184"/>
  <c r="C184"/>
  <c r="E180"/>
  <c r="D180"/>
  <c r="C180"/>
  <c r="E178"/>
  <c r="D178"/>
  <c r="C178"/>
  <c r="E174"/>
  <c r="D174"/>
  <c r="C174"/>
  <c r="E170"/>
  <c r="D170"/>
  <c r="C170"/>
  <c r="E169"/>
  <c r="D169"/>
  <c r="C169"/>
  <c r="E166"/>
  <c r="D166"/>
  <c r="C166"/>
  <c r="E164"/>
  <c r="D164"/>
  <c r="C164"/>
  <c r="E161"/>
  <c r="D161"/>
  <c r="C161"/>
  <c r="E160"/>
  <c r="D160"/>
  <c r="C160"/>
  <c r="E159"/>
  <c r="D159"/>
  <c r="C159"/>
  <c r="E158"/>
  <c r="D158"/>
  <c r="C158"/>
  <c r="E157"/>
  <c r="D157"/>
  <c r="C157"/>
  <c r="E156"/>
  <c r="D156"/>
  <c r="C156"/>
  <c r="E155"/>
  <c r="D155"/>
  <c r="C155"/>
  <c r="E154"/>
  <c r="D154"/>
  <c r="C154"/>
  <c r="E153"/>
  <c r="D153"/>
  <c r="C153"/>
  <c r="E150"/>
  <c r="D150"/>
  <c r="C150"/>
  <c r="E149"/>
  <c r="D149"/>
  <c r="C149"/>
  <c r="D146"/>
  <c r="E145"/>
  <c r="D145"/>
  <c r="C145"/>
  <c r="E144"/>
  <c r="D144"/>
  <c r="C144"/>
  <c r="E141"/>
  <c r="D141"/>
  <c r="E140"/>
  <c r="D140"/>
  <c r="C140"/>
  <c r="E139"/>
  <c r="D139"/>
  <c r="C139"/>
  <c r="E138"/>
  <c r="D138"/>
  <c r="C138"/>
  <c r="E137"/>
  <c r="D137"/>
  <c r="C137"/>
  <c r="E134"/>
  <c r="D134"/>
  <c r="C134"/>
  <c r="E131"/>
  <c r="D131"/>
  <c r="C131"/>
  <c r="E129"/>
  <c r="D129"/>
  <c r="C129"/>
  <c r="E128"/>
  <c r="D128"/>
  <c r="C128"/>
  <c r="E127"/>
  <c r="D127"/>
  <c r="C127"/>
  <c r="E121"/>
  <c r="D121"/>
  <c r="C121"/>
  <c r="E120"/>
  <c r="D120"/>
  <c r="C120"/>
  <c r="E119"/>
  <c r="D119"/>
  <c r="C119"/>
  <c r="E118"/>
  <c r="D118"/>
  <c r="C118"/>
  <c r="E117"/>
  <c r="D117"/>
  <c r="C117"/>
  <c r="E116"/>
  <c r="D116"/>
  <c r="C116"/>
  <c r="E112"/>
  <c r="D112"/>
  <c r="C112"/>
  <c r="E111"/>
  <c r="D111"/>
  <c r="C111"/>
  <c r="E110"/>
  <c r="D110"/>
  <c r="C110"/>
  <c r="E109"/>
  <c r="D109"/>
  <c r="C109"/>
  <c r="E106"/>
  <c r="D106"/>
  <c r="C106"/>
  <c r="E105"/>
  <c r="D105"/>
  <c r="C105"/>
  <c r="D101"/>
  <c r="C101"/>
  <c r="E100"/>
  <c r="D100"/>
  <c r="C100"/>
  <c r="E95"/>
  <c r="D95"/>
  <c r="C95"/>
  <c r="E94"/>
  <c r="D94"/>
  <c r="C94"/>
  <c r="E93"/>
  <c r="D93"/>
  <c r="C93"/>
  <c r="E91"/>
  <c r="D91"/>
  <c r="C91"/>
  <c r="E90"/>
  <c r="D90"/>
  <c r="C90"/>
  <c r="E89"/>
  <c r="D89"/>
  <c r="C89"/>
  <c r="E88"/>
  <c r="D88"/>
  <c r="C88"/>
  <c r="E87"/>
  <c r="D87"/>
  <c r="C87"/>
  <c r="E86"/>
  <c r="D86"/>
  <c r="C86"/>
  <c r="E82"/>
  <c r="D82"/>
  <c r="C82"/>
  <c r="E81"/>
  <c r="D81"/>
  <c r="C81"/>
  <c r="E80"/>
  <c r="D80"/>
  <c r="C80"/>
  <c r="E79"/>
  <c r="D79"/>
  <c r="C79"/>
  <c r="E76"/>
  <c r="D76"/>
  <c r="C76"/>
  <c r="E75"/>
  <c r="D75"/>
  <c r="C75"/>
  <c r="E74"/>
  <c r="D74"/>
  <c r="C74"/>
  <c r="E73"/>
  <c r="D73"/>
  <c r="C73"/>
  <c r="E69"/>
  <c r="D69"/>
  <c r="C69"/>
  <c r="E68"/>
  <c r="D68"/>
  <c r="C68"/>
  <c r="E66"/>
  <c r="D66"/>
  <c r="C66"/>
  <c r="E65"/>
  <c r="D65"/>
  <c r="C65"/>
  <c r="E63"/>
  <c r="D63"/>
  <c r="C63"/>
  <c r="E62"/>
  <c r="D62"/>
  <c r="C62"/>
  <c r="E59"/>
  <c r="D59"/>
  <c r="C59"/>
  <c r="E58"/>
  <c r="D58" l="1"/>
  <c r="C58"/>
  <c r="D57"/>
  <c r="E56"/>
  <c r="D56"/>
  <c r="D55"/>
  <c r="E54"/>
  <c r="D54"/>
  <c r="C54"/>
  <c r="E53"/>
  <c r="D53"/>
  <c r="C53"/>
  <c r="D52"/>
  <c r="E51"/>
  <c r="D51"/>
  <c r="C51"/>
  <c r="E50"/>
  <c r="D50"/>
  <c r="C50"/>
  <c r="D49"/>
  <c r="E48"/>
  <c r="D48"/>
  <c r="C48"/>
  <c r="D47"/>
  <c r="E46"/>
  <c r="D46"/>
  <c r="C46"/>
  <c r="D45"/>
  <c r="E44"/>
  <c r="D44"/>
  <c r="C44"/>
  <c r="C43"/>
  <c r="E42"/>
  <c r="D42"/>
  <c r="C42"/>
  <c r="C41"/>
  <c r="C40"/>
  <c r="E39"/>
  <c r="D39"/>
  <c r="C39"/>
  <c r="E38"/>
  <c r="D38"/>
  <c r="C38"/>
  <c r="E37"/>
  <c r="D37"/>
  <c r="C37"/>
  <c r="E36"/>
  <c r="D36"/>
  <c r="C36"/>
  <c r="E35"/>
  <c r="D35"/>
  <c r="C35"/>
  <c r="E34"/>
  <c r="D34"/>
  <c r="C34"/>
  <c r="E33"/>
  <c r="D33"/>
  <c r="C33"/>
  <c r="E31"/>
  <c r="D31"/>
  <c r="C31"/>
  <c r="E30"/>
  <c r="D30"/>
  <c r="C30"/>
  <c r="E29"/>
  <c r="D29"/>
  <c r="C29"/>
  <c r="E28"/>
  <c r="D28"/>
  <c r="C28"/>
  <c r="E27"/>
  <c r="D27"/>
  <c r="C27"/>
  <c r="E26"/>
  <c r="D26"/>
  <c r="C26"/>
  <c r="E25"/>
  <c r="D25"/>
  <c r="C25"/>
  <c r="E24"/>
  <c r="D24"/>
  <c r="C24"/>
  <c r="E22"/>
  <c r="D22"/>
  <c r="C22"/>
  <c r="E21"/>
  <c r="D21"/>
  <c r="C21"/>
  <c r="E20"/>
  <c r="D20"/>
  <c r="C20"/>
  <c r="E18"/>
  <c r="D18"/>
  <c r="C18"/>
  <c r="E16"/>
  <c r="D16"/>
  <c r="C16"/>
  <c r="E14"/>
  <c r="D14"/>
  <c r="C14"/>
  <c r="E13"/>
  <c r="D13"/>
  <c r="C13"/>
  <c r="E11"/>
  <c r="D11"/>
  <c r="C11"/>
  <c r="E10"/>
  <c r="D10"/>
  <c r="C10"/>
  <c r="A13" l="1"/>
  <c r="A20"/>
  <c r="A25"/>
  <c r="A29"/>
  <c r="A34"/>
  <c r="A38"/>
  <c r="A14"/>
  <c r="A21"/>
  <c r="A26"/>
  <c r="A30"/>
  <c r="A35"/>
  <c r="A39"/>
  <c r="A53"/>
  <c r="A22"/>
  <c r="A27"/>
  <c r="A31"/>
  <c r="A36"/>
  <c r="A54"/>
  <c r="A11"/>
  <c r="A24"/>
  <c r="A28"/>
  <c r="A33"/>
  <c r="A37"/>
  <c r="A374"/>
  <c r="A379"/>
  <c r="A139"/>
  <c r="A137"/>
  <c r="A131"/>
  <c r="A128"/>
  <c r="A121"/>
  <c r="A119"/>
  <c r="A117"/>
  <c r="A112"/>
  <c r="A110"/>
  <c r="A106"/>
  <c r="A364"/>
  <c r="A368"/>
  <c r="A363"/>
  <c r="A360"/>
  <c r="A146"/>
  <c r="A101"/>
  <c r="A140"/>
  <c r="A138"/>
  <c r="A134"/>
  <c r="A129"/>
  <c r="A127"/>
  <c r="A120"/>
  <c r="A118"/>
  <c r="A116"/>
  <c r="A111"/>
  <c r="A109"/>
  <c r="A105"/>
  <c r="J293" i="31"/>
  <c r="J298"/>
  <c r="A44" i="41"/>
  <c r="D43" s="1"/>
  <c r="A48"/>
  <c r="A355"/>
  <c r="A346"/>
  <c r="A337"/>
  <c r="A330"/>
  <c r="A324"/>
  <c r="A320"/>
  <c r="A311"/>
  <c r="A304"/>
  <c r="A297"/>
  <c r="A292"/>
  <c r="A284"/>
  <c r="A279"/>
  <c r="A272"/>
  <c r="A265"/>
  <c r="A260"/>
  <c r="A254"/>
  <c r="A250"/>
  <c r="A245"/>
  <c r="A241"/>
  <c r="A234"/>
  <c r="A225"/>
  <c r="A221"/>
  <c r="A216"/>
  <c r="A209"/>
  <c r="A200"/>
  <c r="A196"/>
  <c r="A191"/>
  <c r="A187"/>
  <c r="A180"/>
  <c r="A169"/>
  <c r="A160"/>
  <c r="A156"/>
  <c r="A150"/>
  <c r="A100"/>
  <c r="A91"/>
  <c r="A87"/>
  <c r="A80"/>
  <c r="A74"/>
  <c r="A66"/>
  <c r="A59"/>
  <c r="A351"/>
  <c r="A345"/>
  <c r="A333"/>
  <c r="A329"/>
  <c r="A323"/>
  <c r="A317"/>
  <c r="A309"/>
  <c r="A303"/>
  <c r="A296"/>
  <c r="A291"/>
  <c r="A283"/>
  <c r="A278"/>
  <c r="A271"/>
  <c r="A264"/>
  <c r="A258"/>
  <c r="A253"/>
  <c r="A249"/>
  <c r="A244"/>
  <c r="A240"/>
  <c r="A233"/>
  <c r="A224"/>
  <c r="A219"/>
  <c r="A215"/>
  <c r="A208"/>
  <c r="A199"/>
  <c r="A195"/>
  <c r="A190"/>
  <c r="A186"/>
  <c r="A178"/>
  <c r="A166"/>
  <c r="A159"/>
  <c r="A155"/>
  <c r="A149"/>
  <c r="A141"/>
  <c r="A93"/>
  <c r="A88"/>
  <c r="A81"/>
  <c r="A75"/>
  <c r="A68"/>
  <c r="A62"/>
  <c r="J295" i="31"/>
  <c r="J296"/>
  <c r="A10" i="41"/>
  <c r="J300" i="31" s="1"/>
  <c r="A42" i="41"/>
  <c r="D41" s="1"/>
  <c r="A46"/>
  <c r="A50"/>
  <c r="A51"/>
  <c r="A56"/>
  <c r="A58"/>
  <c r="A350"/>
  <c r="A341"/>
  <c r="A332"/>
  <c r="A326"/>
  <c r="A322"/>
  <c r="A316"/>
  <c r="A308"/>
  <c r="A302"/>
  <c r="A294"/>
  <c r="A289"/>
  <c r="A281"/>
  <c r="A274"/>
  <c r="A270"/>
  <c r="A262"/>
  <c r="A257"/>
  <c r="A252"/>
  <c r="A248"/>
  <c r="A243"/>
  <c r="A239"/>
  <c r="A232"/>
  <c r="A223"/>
  <c r="A218"/>
  <c r="A214"/>
  <c r="A204"/>
  <c r="A198"/>
  <c r="A193"/>
  <c r="A189"/>
  <c r="A185"/>
  <c r="A174"/>
  <c r="A164"/>
  <c r="A158"/>
  <c r="A154"/>
  <c r="A144"/>
  <c r="A94"/>
  <c r="A89"/>
  <c r="A82"/>
  <c r="A76"/>
  <c r="A69"/>
  <c r="A63"/>
  <c r="A356"/>
  <c r="A349"/>
  <c r="A340"/>
  <c r="A331"/>
  <c r="A325"/>
  <c r="A321"/>
  <c r="A315"/>
  <c r="A305"/>
  <c r="A301"/>
  <c r="A293"/>
  <c r="A288"/>
  <c r="A280"/>
  <c r="A273"/>
  <c r="A269"/>
  <c r="A261"/>
  <c r="A255"/>
  <c r="A251"/>
  <c r="A246"/>
  <c r="A242"/>
  <c r="A238"/>
  <c r="A229"/>
  <c r="A222"/>
  <c r="A217"/>
  <c r="A210"/>
  <c r="A201"/>
  <c r="A197"/>
  <c r="A192"/>
  <c r="A188"/>
  <c r="A184"/>
  <c r="A170"/>
  <c r="A161"/>
  <c r="A157"/>
  <c r="A153"/>
  <c r="A145"/>
  <c r="A95"/>
  <c r="A90"/>
  <c r="A86"/>
  <c r="A79"/>
  <c r="A73"/>
  <c r="A65"/>
  <c r="J287" i="31"/>
  <c r="J285"/>
  <c r="J286" l="1"/>
  <c r="J289"/>
  <c r="J255"/>
  <c r="J234"/>
  <c r="J215"/>
  <c r="J191"/>
  <c r="J282" l="1"/>
  <c r="J283"/>
  <c r="J192"/>
  <c r="J202"/>
  <c r="J214"/>
  <c r="J221"/>
  <c r="J233"/>
  <c r="J245"/>
  <c r="J254"/>
  <c r="J268"/>
  <c r="J276"/>
  <c r="J211"/>
  <c r="J218"/>
  <c r="J228"/>
  <c r="J236"/>
  <c r="J251"/>
  <c r="J256"/>
  <c r="J260"/>
  <c r="J274"/>
  <c r="J279"/>
  <c r="H118"/>
  <c r="G118"/>
  <c r="J51"/>
  <c r="J37"/>
  <c r="J9"/>
  <c r="A8"/>
  <c r="F46" i="37"/>
  <c r="F45"/>
  <c r="E200" i="27"/>
  <c r="A200" s="1"/>
  <c r="D200"/>
  <c r="C200"/>
  <c r="E199"/>
  <c r="A199" s="1"/>
  <c r="D199"/>
  <c r="C199"/>
  <c r="E198"/>
  <c r="A198" s="1"/>
  <c r="D198"/>
  <c r="C198"/>
  <c r="E193"/>
  <c r="D193"/>
  <c r="C193"/>
  <c r="E190"/>
  <c r="D190"/>
  <c r="C190"/>
  <c r="E185"/>
  <c r="D185"/>
  <c r="C185"/>
  <c r="E184"/>
  <c r="D184"/>
  <c r="C184"/>
  <c r="E183"/>
  <c r="D183"/>
  <c r="C183"/>
  <c r="E182"/>
  <c r="D182" s="1"/>
  <c r="C182"/>
  <c r="E181"/>
  <c r="D181" s="1"/>
  <c r="C181"/>
  <c r="E180"/>
  <c r="D180" s="1"/>
  <c r="C180"/>
  <c r="E178"/>
  <c r="D178"/>
  <c r="C178"/>
  <c r="E177"/>
  <c r="D177"/>
  <c r="C177"/>
  <c r="E176"/>
  <c r="D176"/>
  <c r="C176"/>
  <c r="E175"/>
  <c r="D175"/>
  <c r="C175"/>
  <c r="E174"/>
  <c r="D174"/>
  <c r="C174"/>
  <c r="E173"/>
  <c r="D173"/>
  <c r="C173"/>
  <c r="E172"/>
  <c r="D172"/>
  <c r="C172"/>
  <c r="E169"/>
  <c r="D169"/>
  <c r="C169"/>
  <c r="E168"/>
  <c r="D168"/>
  <c r="C168"/>
  <c r="E167"/>
  <c r="D167"/>
  <c r="C167"/>
  <c r="E166"/>
  <c r="D166"/>
  <c r="C166"/>
  <c r="E165"/>
  <c r="D165"/>
  <c r="C165"/>
  <c r="E161"/>
  <c r="D161"/>
  <c r="C161"/>
  <c r="E160"/>
  <c r="D160"/>
  <c r="C160"/>
  <c r="E157"/>
  <c r="D157" s="1"/>
  <c r="E156"/>
  <c r="D156"/>
  <c r="C156"/>
  <c r="E153"/>
  <c r="D153"/>
  <c r="C153"/>
  <c r="E152"/>
  <c r="D152"/>
  <c r="C152"/>
  <c r="E151"/>
  <c r="D151"/>
  <c r="C151"/>
  <c r="E150"/>
  <c r="D150"/>
  <c r="C150"/>
  <c r="E149"/>
  <c r="D149"/>
  <c r="C149"/>
  <c r="E148"/>
  <c r="D148"/>
  <c r="C148"/>
  <c r="E147"/>
  <c r="D147"/>
  <c r="C147"/>
  <c r="E146"/>
  <c r="D146"/>
  <c r="C146"/>
  <c r="E145"/>
  <c r="D145"/>
  <c r="C145"/>
  <c r="E144"/>
  <c r="D144"/>
  <c r="C144"/>
  <c r="E143"/>
  <c r="D143"/>
  <c r="C143"/>
  <c r="E142"/>
  <c r="D142"/>
  <c r="C142"/>
  <c r="E137"/>
  <c r="D137"/>
  <c r="C137"/>
  <c r="E136"/>
  <c r="D136"/>
  <c r="C136"/>
  <c r="E135"/>
  <c r="D135"/>
  <c r="C135"/>
  <c r="E134"/>
  <c r="D134"/>
  <c r="C134"/>
  <c r="E133"/>
  <c r="D133"/>
  <c r="C133"/>
  <c r="E132"/>
  <c r="D132"/>
  <c r="C132"/>
  <c r="E131"/>
  <c r="D131"/>
  <c r="C131"/>
  <c r="E130"/>
  <c r="D130"/>
  <c r="C130"/>
  <c r="E129"/>
  <c r="D129"/>
  <c r="C129"/>
  <c r="E128"/>
  <c r="D128"/>
  <c r="C128"/>
  <c r="E126"/>
  <c r="D126"/>
  <c r="C126"/>
  <c r="E125"/>
  <c r="D125"/>
  <c r="C125"/>
  <c r="E124"/>
  <c r="D124"/>
  <c r="C124"/>
  <c r="E123"/>
  <c r="D123"/>
  <c r="C123"/>
  <c r="E122"/>
  <c r="D122"/>
  <c r="C122"/>
  <c r="E121"/>
  <c r="D121"/>
  <c r="C121"/>
  <c r="E116"/>
  <c r="D116"/>
  <c r="C116"/>
  <c r="E115"/>
  <c r="D115"/>
  <c r="C115"/>
  <c r="E114"/>
  <c r="D114"/>
  <c r="C114"/>
  <c r="E113"/>
  <c r="D113"/>
  <c r="C113"/>
  <c r="E110"/>
  <c r="D110"/>
  <c r="C110"/>
  <c r="E109"/>
  <c r="D109"/>
  <c r="C109"/>
  <c r="E108"/>
  <c r="D108"/>
  <c r="C108"/>
  <c r="E104"/>
  <c r="D104" s="1"/>
  <c r="C104"/>
  <c r="E103"/>
  <c r="D103"/>
  <c r="C103"/>
  <c r="E101"/>
  <c r="D101"/>
  <c r="C101"/>
  <c r="E100"/>
  <c r="D100"/>
  <c r="C100"/>
  <c r="E99"/>
  <c r="D99"/>
  <c r="C99"/>
  <c r="E97"/>
  <c r="D97"/>
  <c r="C97"/>
  <c r="E96"/>
  <c r="D96"/>
  <c r="C96"/>
  <c r="E94"/>
  <c r="D94"/>
  <c r="C94"/>
  <c r="E93"/>
  <c r="D93"/>
  <c r="C93"/>
  <c r="E92"/>
  <c r="D92"/>
  <c r="C92"/>
  <c r="E91"/>
  <c r="D91"/>
  <c r="C91"/>
  <c r="E90"/>
  <c r="D90"/>
  <c r="C90"/>
  <c r="E89"/>
  <c r="D89"/>
  <c r="C89"/>
  <c r="E88"/>
  <c r="D88"/>
  <c r="C88"/>
  <c r="E84"/>
  <c r="D84"/>
  <c r="C84"/>
  <c r="E83"/>
  <c r="D83"/>
  <c r="C83"/>
  <c r="E82"/>
  <c r="D82"/>
  <c r="C82"/>
  <c r="E81"/>
  <c r="D81"/>
  <c r="C81"/>
  <c r="E79"/>
  <c r="D79"/>
  <c r="C79"/>
  <c r="E77"/>
  <c r="D77"/>
  <c r="C77"/>
  <c r="E76"/>
  <c r="D76"/>
  <c r="C76"/>
  <c r="E75"/>
  <c r="D75"/>
  <c r="C75"/>
  <c r="E74"/>
  <c r="D74"/>
  <c r="C74"/>
  <c r="E71"/>
  <c r="D71"/>
  <c r="C71"/>
  <c r="E70"/>
  <c r="D70"/>
  <c r="C70"/>
  <c r="E68"/>
  <c r="D68"/>
  <c r="C68"/>
  <c r="E66"/>
  <c r="D66"/>
  <c r="C66"/>
  <c r="E65"/>
  <c r="D65"/>
  <c r="C65"/>
  <c r="E63"/>
  <c r="D63"/>
  <c r="C63"/>
  <c r="E61"/>
  <c r="D61"/>
  <c r="C61"/>
  <c r="E59"/>
  <c r="D59"/>
  <c r="C59"/>
  <c r="E56"/>
  <c r="D56"/>
  <c r="E55"/>
  <c r="D55"/>
  <c r="E54"/>
  <c r="D54"/>
  <c r="C54"/>
  <c r="E53"/>
  <c r="D53"/>
  <c r="E52"/>
  <c r="D52"/>
  <c r="C52"/>
  <c r="E51"/>
  <c r="D51"/>
  <c r="C51"/>
  <c r="E50"/>
  <c r="D50"/>
  <c r="C50"/>
  <c r="E47"/>
  <c r="D47" s="1"/>
  <c r="E44"/>
  <c r="D44"/>
  <c r="C44"/>
  <c r="E43"/>
  <c r="D43"/>
  <c r="C43"/>
  <c r="E41"/>
  <c r="D41"/>
  <c r="C41"/>
  <c r="E40"/>
  <c r="D40"/>
  <c r="C40"/>
  <c r="E39"/>
  <c r="D39"/>
  <c r="C39"/>
  <c r="E38"/>
  <c r="D38"/>
  <c r="C38"/>
  <c r="E37"/>
  <c r="D37"/>
  <c r="C37"/>
  <c r="E36"/>
  <c r="D36"/>
  <c r="C36"/>
  <c r="E35"/>
  <c r="D35"/>
  <c r="C35"/>
  <c r="E34"/>
  <c r="D34"/>
  <c r="C34"/>
  <c r="E33"/>
  <c r="D33"/>
  <c r="C33"/>
  <c r="E32"/>
  <c r="D32"/>
  <c r="C32"/>
  <c r="E31"/>
  <c r="D31"/>
  <c r="C31"/>
  <c r="E30"/>
  <c r="D30"/>
  <c r="C30"/>
  <c r="E29"/>
  <c r="D29"/>
  <c r="C29"/>
  <c r="E28"/>
  <c r="D28"/>
  <c r="C28"/>
  <c r="E27"/>
  <c r="D27"/>
  <c r="C27"/>
  <c r="E26"/>
  <c r="D26"/>
  <c r="C26"/>
  <c r="E24"/>
  <c r="D24"/>
  <c r="C24"/>
  <c r="E23"/>
  <c r="D23"/>
  <c r="C23"/>
  <c r="E22"/>
  <c r="D22"/>
  <c r="C22"/>
  <c r="E20"/>
  <c r="D20"/>
  <c r="E18"/>
  <c r="D18"/>
  <c r="C18"/>
  <c r="E17"/>
  <c r="D17"/>
  <c r="C17"/>
  <c r="E16"/>
  <c r="D16"/>
  <c r="C16"/>
  <c r="E14"/>
  <c r="D14"/>
  <c r="C14"/>
  <c r="E12"/>
  <c r="D12" s="1"/>
  <c r="C12"/>
  <c r="E11"/>
  <c r="D11"/>
  <c r="C11"/>
  <c r="L169" i="28"/>
  <c r="L168"/>
  <c r="L167"/>
  <c r="L166"/>
  <c r="D156"/>
  <c r="L139"/>
  <c r="L99"/>
  <c r="L74"/>
  <c r="D50"/>
  <c r="D49"/>
  <c r="D47"/>
  <c r="L18"/>
  <c r="I16"/>
  <c r="A7" l="1"/>
  <c r="A13"/>
  <c r="A23"/>
  <c r="L22" s="1"/>
  <c r="A27"/>
  <c r="L26" s="1"/>
  <c r="A35"/>
  <c r="L34" s="1"/>
  <c r="A46"/>
  <c r="L45" s="1"/>
  <c r="A22" i="27"/>
  <c r="A27"/>
  <c r="A31"/>
  <c r="A35"/>
  <c r="A39"/>
  <c r="A44"/>
  <c r="A50"/>
  <c r="A110"/>
  <c r="A116"/>
  <c r="A124"/>
  <c r="A129"/>
  <c r="A133"/>
  <c r="A137"/>
  <c r="A145"/>
  <c r="A149"/>
  <c r="A153"/>
  <c r="A190"/>
  <c r="J7" i="31"/>
  <c r="A40"/>
  <c r="J39" s="1"/>
  <c r="A44"/>
  <c r="J43" s="1"/>
  <c r="A63"/>
  <c r="J62" s="1"/>
  <c r="A71"/>
  <c r="J70" s="1"/>
  <c r="A80"/>
  <c r="J79" s="1"/>
  <c r="A89"/>
  <c r="J88" s="1"/>
  <c r="A97"/>
  <c r="J96" s="1"/>
  <c r="A102"/>
  <c r="J101" s="1"/>
  <c r="A108"/>
  <c r="J107" s="1"/>
  <c r="A112"/>
  <c r="J111" s="1"/>
  <c r="A116"/>
  <c r="J115" s="1"/>
  <c r="A122"/>
  <c r="J121" s="1"/>
  <c r="A126"/>
  <c r="J125" s="1"/>
  <c r="A139"/>
  <c r="J138" s="1"/>
  <c r="A150"/>
  <c r="J149" s="1"/>
  <c r="A154"/>
  <c r="J153" s="1"/>
  <c r="A158"/>
  <c r="J157" s="1"/>
  <c r="A167"/>
  <c r="J166" s="1"/>
  <c r="A171"/>
  <c r="J170" s="1"/>
  <c r="A183"/>
  <c r="J182" s="1"/>
  <c r="A188"/>
  <c r="J187" s="1"/>
  <c r="L12" i="28"/>
  <c r="A31"/>
  <c r="L30" s="1"/>
  <c r="A8"/>
  <c r="L7" s="1"/>
  <c r="A12"/>
  <c r="L11" s="1"/>
  <c r="A24"/>
  <c r="L23" s="1"/>
  <c r="A28"/>
  <c r="L27" s="1"/>
  <c r="A32"/>
  <c r="L31" s="1"/>
  <c r="A36"/>
  <c r="L35" s="1"/>
  <c r="A39"/>
  <c r="L38" s="1"/>
  <c r="L160"/>
  <c r="L165"/>
  <c r="A23" i="27"/>
  <c r="A28"/>
  <c r="A32"/>
  <c r="A36"/>
  <c r="A40"/>
  <c r="A51"/>
  <c r="A113"/>
  <c r="A121"/>
  <c r="A125"/>
  <c r="A130"/>
  <c r="A134"/>
  <c r="A142"/>
  <c r="A146"/>
  <c r="A150"/>
  <c r="A156"/>
  <c r="A183"/>
  <c r="A193"/>
  <c r="A13" i="31"/>
  <c r="J12" s="1"/>
  <c r="A17"/>
  <c r="J16" s="1"/>
  <c r="A49"/>
  <c r="J48" s="1"/>
  <c r="A52"/>
  <c r="A64"/>
  <c r="J63" s="1"/>
  <c r="A72"/>
  <c r="J71" s="1"/>
  <c r="A81"/>
  <c r="J80" s="1"/>
  <c r="A90"/>
  <c r="J89" s="1"/>
  <c r="A98"/>
  <c r="J97" s="1"/>
  <c r="A109"/>
  <c r="J108" s="1"/>
  <c r="A113"/>
  <c r="J112" s="1"/>
  <c r="A117"/>
  <c r="J116" s="1"/>
  <c r="J129"/>
  <c r="J132"/>
  <c r="A140"/>
  <c r="J139" s="1"/>
  <c r="A151"/>
  <c r="J150" s="1"/>
  <c r="A155"/>
  <c r="J154" s="1"/>
  <c r="A159"/>
  <c r="J158" s="1"/>
  <c r="A172"/>
  <c r="J171" s="1"/>
  <c r="A184"/>
  <c r="J183" s="1"/>
  <c r="A29" i="28"/>
  <c r="L28" s="1"/>
  <c r="A37"/>
  <c r="L36" s="1"/>
  <c r="A40"/>
  <c r="L39" s="1"/>
  <c r="A44"/>
  <c r="L43" s="1"/>
  <c r="A24" i="27"/>
  <c r="A29"/>
  <c r="A33"/>
  <c r="A37"/>
  <c r="A41"/>
  <c r="A52"/>
  <c r="A108"/>
  <c r="A114"/>
  <c r="A122"/>
  <c r="A126"/>
  <c r="A131"/>
  <c r="A135"/>
  <c r="A143"/>
  <c r="A147"/>
  <c r="A151"/>
  <c r="A184"/>
  <c r="A18" i="31"/>
  <c r="J17" s="1"/>
  <c r="A50"/>
  <c r="J49" s="1"/>
  <c r="A57"/>
  <c r="J56" s="1"/>
  <c r="A73"/>
  <c r="J72" s="1"/>
  <c r="A78"/>
  <c r="J77" s="1"/>
  <c r="A83"/>
  <c r="J81" s="1"/>
  <c r="A95"/>
  <c r="J94" s="1"/>
  <c r="A110"/>
  <c r="J109" s="1"/>
  <c r="A114"/>
  <c r="J113" s="1"/>
  <c r="A118"/>
  <c r="J117" s="1"/>
  <c r="A137"/>
  <c r="J136" s="1"/>
  <c r="A152"/>
  <c r="J151" s="1"/>
  <c r="A156"/>
  <c r="J155" s="1"/>
  <c r="A25" i="28"/>
  <c r="L24" s="1"/>
  <c r="A33"/>
  <c r="L32" s="1"/>
  <c r="A14"/>
  <c r="L13" s="1"/>
  <c r="A22"/>
  <c r="L21" s="1"/>
  <c r="A26"/>
  <c r="L25" s="1"/>
  <c r="A30"/>
  <c r="L29" s="1"/>
  <c r="A34"/>
  <c r="L33" s="1"/>
  <c r="A42"/>
  <c r="L40" s="1"/>
  <c r="A45"/>
  <c r="L44" s="1"/>
  <c r="A182" i="27"/>
  <c r="A26"/>
  <c r="A30"/>
  <c r="A34"/>
  <c r="A38"/>
  <c r="A43"/>
  <c r="A109"/>
  <c r="A115"/>
  <c r="A123"/>
  <c r="A128"/>
  <c r="A132"/>
  <c r="A136"/>
  <c r="A144"/>
  <c r="A148"/>
  <c r="A152"/>
  <c r="A185"/>
  <c r="A196" i="31"/>
  <c r="J195" s="1"/>
  <c r="A19"/>
  <c r="J18" s="1"/>
  <c r="A58"/>
  <c r="J57" s="1"/>
  <c r="A74"/>
  <c r="J73" s="1"/>
  <c r="A79"/>
  <c r="J78" s="1"/>
  <c r="A88"/>
  <c r="J87" s="1"/>
  <c r="A96"/>
  <c r="J95" s="1"/>
  <c r="A101"/>
  <c r="J100" s="1"/>
  <c r="A111"/>
  <c r="J110" s="1"/>
  <c r="A115"/>
  <c r="J114" s="1"/>
  <c r="A128"/>
  <c r="J127" s="1"/>
  <c r="A138"/>
  <c r="J137" s="1"/>
  <c r="A153"/>
  <c r="J152" s="1"/>
  <c r="A157"/>
  <c r="J156" s="1"/>
  <c r="A182"/>
  <c r="J181" s="1"/>
  <c r="J148"/>
  <c r="A169" i="28"/>
  <c r="A168"/>
  <c r="A167"/>
  <c r="A158"/>
  <c r="L157" s="1"/>
  <c r="A156"/>
  <c r="L155" s="1"/>
  <c r="A124"/>
  <c r="L123" s="1"/>
  <c r="A50"/>
  <c r="A49"/>
  <c r="L48" s="1"/>
  <c r="A47"/>
  <c r="L46" s="1"/>
  <c r="A164"/>
  <c r="L163" s="1"/>
  <c r="A162"/>
  <c r="L161" s="1"/>
  <c r="A159"/>
  <c r="L158" s="1"/>
  <c r="A138"/>
  <c r="L137" s="1"/>
  <c r="A137"/>
  <c r="L136" s="1"/>
  <c r="A136"/>
  <c r="L135" s="1"/>
  <c r="A135"/>
  <c r="L134" s="1"/>
  <c r="A134"/>
  <c r="L133" s="1"/>
  <c r="A132"/>
  <c r="L131" s="1"/>
  <c r="A131"/>
  <c r="L130" s="1"/>
  <c r="A130"/>
  <c r="L129" s="1"/>
  <c r="A129"/>
  <c r="L128" s="1"/>
  <c r="A128"/>
  <c r="L127" s="1"/>
  <c r="A127"/>
  <c r="L126" s="1"/>
  <c r="A126"/>
  <c r="L125" s="1"/>
  <c r="A125"/>
  <c r="L124" s="1"/>
  <c r="A98"/>
  <c r="L97" s="1"/>
  <c r="A97"/>
  <c r="L96" s="1"/>
  <c r="A10"/>
  <c r="L9" s="1"/>
  <c r="L10"/>
  <c r="A16"/>
  <c r="L15" s="1"/>
  <c r="A18"/>
  <c r="L17" s="1"/>
  <c r="A20"/>
  <c r="L19" s="1"/>
  <c r="L8"/>
  <c r="L14"/>
  <c r="L37"/>
  <c r="A52"/>
  <c r="L51" s="1"/>
  <c r="A56"/>
  <c r="L55" s="1"/>
  <c r="A59"/>
  <c r="L58" s="1"/>
  <c r="A63"/>
  <c r="L62" s="1"/>
  <c r="A66"/>
  <c r="L65" s="1"/>
  <c r="A68"/>
  <c r="L67" s="1"/>
  <c r="A71"/>
  <c r="L70" s="1"/>
  <c r="A73"/>
  <c r="L72" s="1"/>
  <c r="A100"/>
  <c r="A102"/>
  <c r="L101" s="1"/>
  <c r="A104"/>
  <c r="L103" s="1"/>
  <c r="A106"/>
  <c r="L105" s="1"/>
  <c r="A108"/>
  <c r="L107" s="1"/>
  <c r="A110"/>
  <c r="L109" s="1"/>
  <c r="A112"/>
  <c r="L111" s="1"/>
  <c r="A115"/>
  <c r="L113" s="1"/>
  <c r="A117"/>
  <c r="L116" s="1"/>
  <c r="A121"/>
  <c r="L120" s="1"/>
  <c r="A123"/>
  <c r="L122" s="1"/>
  <c r="A141"/>
  <c r="L140" s="1"/>
  <c r="L142"/>
  <c r="L144"/>
  <c r="A148"/>
  <c r="L147" s="1"/>
  <c r="A150"/>
  <c r="L149" s="1"/>
  <c r="A152"/>
  <c r="L151" s="1"/>
  <c r="A155"/>
  <c r="L154" s="1"/>
  <c r="A19"/>
  <c r="L20"/>
  <c r="A48"/>
  <c r="A54"/>
  <c r="L53" s="1"/>
  <c r="A58"/>
  <c r="L57" s="1"/>
  <c r="A61"/>
  <c r="L60" s="1"/>
  <c r="A64"/>
  <c r="L63" s="1"/>
  <c r="A67"/>
  <c r="L66" s="1"/>
  <c r="A70"/>
  <c r="L69" s="1"/>
  <c r="A72"/>
  <c r="L71" s="1"/>
  <c r="A75"/>
  <c r="L75"/>
  <c r="A77"/>
  <c r="L76" s="1"/>
  <c r="A78"/>
  <c r="L77" s="1"/>
  <c r="A79"/>
  <c r="L78" s="1"/>
  <c r="A80"/>
  <c r="L79" s="1"/>
  <c r="L80"/>
  <c r="A82"/>
  <c r="L81" s="1"/>
  <c r="A83"/>
  <c r="L82" s="1"/>
  <c r="A84"/>
  <c r="L83" s="1"/>
  <c r="A85"/>
  <c r="L84" s="1"/>
  <c r="A86"/>
  <c r="L85" s="1"/>
  <c r="A87"/>
  <c r="L86" s="1"/>
  <c r="L87"/>
  <c r="A89"/>
  <c r="L88" s="1"/>
  <c r="A90"/>
  <c r="L89" s="1"/>
  <c r="A91"/>
  <c r="L90" s="1"/>
  <c r="A92"/>
  <c r="L91" s="1"/>
  <c r="A93"/>
  <c r="L92" s="1"/>
  <c r="A94"/>
  <c r="L93" s="1"/>
  <c r="A95"/>
  <c r="L94" s="1"/>
  <c r="A96"/>
  <c r="L95" s="1"/>
  <c r="A101"/>
  <c r="L100" s="1"/>
  <c r="A103"/>
  <c r="L102" s="1"/>
  <c r="A105"/>
  <c r="L104" s="1"/>
  <c r="A107"/>
  <c r="L106" s="1"/>
  <c r="A109"/>
  <c r="L108" s="1"/>
  <c r="A111"/>
  <c r="L110" s="1"/>
  <c r="A113"/>
  <c r="L112" s="1"/>
  <c r="A116"/>
  <c r="L115" s="1"/>
  <c r="A118"/>
  <c r="L117" s="1"/>
  <c r="A122"/>
  <c r="L121" s="1"/>
  <c r="A140"/>
  <c r="L141"/>
  <c r="L143"/>
  <c r="L145"/>
  <c r="A149"/>
  <c r="L148" s="1"/>
  <c r="A151"/>
  <c r="L150" s="1"/>
  <c r="A153"/>
  <c r="L152" s="1"/>
  <c r="L98"/>
  <c r="L132"/>
  <c r="L138"/>
  <c r="L159"/>
  <c r="L162"/>
  <c r="L164"/>
  <c r="A14" i="27"/>
  <c r="A16"/>
  <c r="A17"/>
  <c r="A18"/>
  <c r="A20"/>
  <c r="A54"/>
  <c r="A55"/>
  <c r="A59"/>
  <c r="A61"/>
  <c r="A63"/>
  <c r="A65"/>
  <c r="A66"/>
  <c r="A68"/>
  <c r="A70"/>
  <c r="A71"/>
  <c r="A74"/>
  <c r="A75"/>
  <c r="A76"/>
  <c r="A77"/>
  <c r="A79"/>
  <c r="A81"/>
  <c r="A82"/>
  <c r="A83"/>
  <c r="A84"/>
  <c r="A88"/>
  <c r="A89"/>
  <c r="A90"/>
  <c r="A91"/>
  <c r="A92"/>
  <c r="A93"/>
  <c r="A94"/>
  <c r="A96"/>
  <c r="A97"/>
  <c r="A99"/>
  <c r="A100"/>
  <c r="A101"/>
  <c r="A103"/>
  <c r="A104"/>
  <c r="A181"/>
  <c r="A7" i="31"/>
  <c r="J8"/>
  <c r="J13"/>
  <c r="J19"/>
  <c r="J28"/>
  <c r="J40"/>
  <c r="J44"/>
  <c r="J50"/>
  <c r="J52"/>
  <c r="J58"/>
  <c r="J64"/>
  <c r="J74"/>
  <c r="J83"/>
  <c r="J90"/>
  <c r="A99"/>
  <c r="J98" s="1"/>
  <c r="A103"/>
  <c r="J102" s="1"/>
  <c r="J103"/>
  <c r="J122"/>
  <c r="J126"/>
  <c r="J128"/>
  <c r="A131"/>
  <c r="J130" s="1"/>
  <c r="A132"/>
  <c r="J140"/>
  <c r="J159"/>
  <c r="J167"/>
  <c r="A173"/>
  <c r="J172" s="1"/>
  <c r="J173"/>
  <c r="A185"/>
  <c r="J184" s="1"/>
  <c r="J188"/>
  <c r="A190"/>
  <c r="J189" s="1"/>
  <c r="A195"/>
  <c r="J194" s="1"/>
  <c r="A276"/>
  <c r="J275" s="1"/>
  <c r="A264"/>
  <c r="J263" s="1"/>
  <c r="A253"/>
  <c r="J252" s="1"/>
  <c r="A243"/>
  <c r="J242" s="1"/>
  <c r="A239"/>
  <c r="J238" s="1"/>
  <c r="A231"/>
  <c r="J230" s="1"/>
  <c r="A213"/>
  <c r="J212" s="1"/>
  <c r="A199"/>
  <c r="J198" s="1"/>
  <c r="A192"/>
  <c r="A267"/>
  <c r="J266" s="1"/>
  <c r="A263"/>
  <c r="J262" s="1"/>
  <c r="A254"/>
  <c r="J253" s="1"/>
  <c r="A242"/>
  <c r="J241" s="1"/>
  <c r="A238"/>
  <c r="J237" s="1"/>
  <c r="A230"/>
  <c r="J229" s="1"/>
  <c r="A214"/>
  <c r="J213" s="1"/>
  <c r="A200"/>
  <c r="J199" s="1"/>
  <c r="A298"/>
  <c r="J297" s="1"/>
  <c r="A300"/>
  <c r="J299" s="1"/>
  <c r="A293"/>
  <c r="J292" s="1"/>
  <c r="A292"/>
  <c r="A286"/>
  <c r="A295"/>
  <c r="J294" s="1"/>
  <c r="A284"/>
  <c r="A288"/>
  <c r="A285"/>
  <c r="J284" s="1"/>
  <c r="A279"/>
  <c r="J278" s="1"/>
  <c r="A278"/>
  <c r="J277" s="1"/>
  <c r="A274"/>
  <c r="J273" s="1"/>
  <c r="A273"/>
  <c r="J272" s="1"/>
  <c r="A272"/>
  <c r="J271" s="1"/>
  <c r="A271"/>
  <c r="J270" s="1"/>
  <c r="A270"/>
  <c r="J269" s="1"/>
  <c r="A260"/>
  <c r="J259" s="1"/>
  <c r="A256"/>
  <c r="A251"/>
  <c r="J250" s="1"/>
  <c r="A250"/>
  <c r="J249" s="1"/>
  <c r="A249"/>
  <c r="J248" s="1"/>
  <c r="A248"/>
  <c r="J247" s="1"/>
  <c r="A247"/>
  <c r="J246" s="1"/>
  <c r="A236"/>
  <c r="J235" s="1"/>
  <c r="A235"/>
  <c r="A228"/>
  <c r="J227" s="1"/>
  <c r="A227"/>
  <c r="J226" s="1"/>
  <c r="A226"/>
  <c r="J225" s="1"/>
  <c r="A225"/>
  <c r="J224" s="1"/>
  <c r="A224"/>
  <c r="J223" s="1"/>
  <c r="A223"/>
  <c r="J222" s="1"/>
  <c r="A218"/>
  <c r="J217" s="1"/>
  <c r="A217"/>
  <c r="J216" s="1"/>
  <c r="A216"/>
  <c r="A211"/>
  <c r="J210" s="1"/>
  <c r="A210"/>
  <c r="J209" s="1"/>
  <c r="A209"/>
  <c r="J208" s="1"/>
  <c r="A208"/>
  <c r="J207" s="1"/>
  <c r="A207"/>
  <c r="J206" s="1"/>
  <c r="A206"/>
  <c r="J205" s="1"/>
  <c r="A205"/>
  <c r="J204" s="1"/>
  <c r="A204"/>
  <c r="J203" s="1"/>
  <c r="A289"/>
  <c r="J288" s="1"/>
  <c r="A291"/>
  <c r="J290" s="1"/>
  <c r="A268"/>
  <c r="J267" s="1"/>
  <c r="A259"/>
  <c r="J258" s="1"/>
  <c r="A194"/>
  <c r="J193" s="1"/>
  <c r="L52" i="28"/>
  <c r="L54"/>
  <c r="L56"/>
  <c r="L59"/>
  <c r="L61"/>
  <c r="L64"/>
  <c r="L68"/>
  <c r="L73"/>
  <c r="L118"/>
  <c r="L119"/>
  <c r="L146"/>
  <c r="L153"/>
  <c r="A11" i="27"/>
  <c r="A12"/>
  <c r="A47"/>
  <c r="A53"/>
  <c r="A56"/>
  <c r="A157"/>
  <c r="A160"/>
  <c r="A161"/>
  <c r="A165"/>
  <c r="A166"/>
  <c r="A167"/>
  <c r="A168"/>
  <c r="A169"/>
  <c r="A172"/>
  <c r="A173"/>
  <c r="A174"/>
  <c r="A175"/>
  <c r="A176"/>
  <c r="A177"/>
  <c r="A178"/>
  <c r="A180"/>
  <c r="A10" i="31"/>
  <c r="A11"/>
  <c r="J10" s="1"/>
  <c r="J11"/>
  <c r="A15"/>
  <c r="J14" s="1"/>
  <c r="J15"/>
  <c r="A21"/>
  <c r="J20" s="1"/>
  <c r="A22"/>
  <c r="J21" s="1"/>
  <c r="A23"/>
  <c r="J22" s="1"/>
  <c r="A24"/>
  <c r="J23" s="1"/>
  <c r="A25"/>
  <c r="J24" s="1"/>
  <c r="A26"/>
  <c r="J25" s="1"/>
  <c r="A27"/>
  <c r="J26" s="1"/>
  <c r="A28"/>
  <c r="J27" s="1"/>
  <c r="A30"/>
  <c r="J29" s="1"/>
  <c r="A31"/>
  <c r="J30" s="1"/>
  <c r="A32"/>
  <c r="J31" s="1"/>
  <c r="A33"/>
  <c r="J32" s="1"/>
  <c r="A34"/>
  <c r="J33" s="1"/>
  <c r="A35"/>
  <c r="J34" s="1"/>
  <c r="A36"/>
  <c r="J35" s="1"/>
  <c r="J36"/>
  <c r="A38"/>
  <c r="J38"/>
  <c r="A42"/>
  <c r="J41" s="1"/>
  <c r="J42"/>
  <c r="A46"/>
  <c r="J45" s="1"/>
  <c r="A47"/>
  <c r="J46" s="1"/>
  <c r="J47"/>
  <c r="A54"/>
  <c r="J53" s="1"/>
  <c r="A55"/>
  <c r="J55"/>
  <c r="A60"/>
  <c r="J59" s="1"/>
  <c r="A61"/>
  <c r="J60" s="1"/>
  <c r="J61"/>
  <c r="A66"/>
  <c r="J65" s="1"/>
  <c r="A67"/>
  <c r="J66" s="1"/>
  <c r="A68"/>
  <c r="J67" s="1"/>
  <c r="A69"/>
  <c r="J68" s="1"/>
  <c r="J69"/>
  <c r="A76"/>
  <c r="J75" s="1"/>
  <c r="A77"/>
  <c r="J76" s="1"/>
  <c r="A85"/>
  <c r="J84" s="1"/>
  <c r="A86"/>
  <c r="J85" s="1"/>
  <c r="J86"/>
  <c r="A92"/>
  <c r="J91" s="1"/>
  <c r="A93"/>
  <c r="J92" s="1"/>
  <c r="J93"/>
  <c r="J99"/>
  <c r="A105"/>
  <c r="J104" s="1"/>
  <c r="A106"/>
  <c r="J105" s="1"/>
  <c r="J106"/>
  <c r="A120"/>
  <c r="J119" s="1"/>
  <c r="J120"/>
  <c r="A124"/>
  <c r="J123" s="1"/>
  <c r="J124"/>
  <c r="A134"/>
  <c r="J133" s="1"/>
  <c r="A135"/>
  <c r="J134" s="1"/>
  <c r="J135"/>
  <c r="A142"/>
  <c r="J141" s="1"/>
  <c r="A143"/>
  <c r="J142" s="1"/>
  <c r="A144"/>
  <c r="J143" s="1"/>
  <c r="A145"/>
  <c r="J144" s="1"/>
  <c r="A146"/>
  <c r="J145" s="1"/>
  <c r="A147"/>
  <c r="J146" s="1"/>
  <c r="J147"/>
  <c r="A161"/>
  <c r="J160" s="1"/>
  <c r="A162"/>
  <c r="J161" s="1"/>
  <c r="A163"/>
  <c r="J162" s="1"/>
  <c r="A164"/>
  <c r="J163" s="1"/>
  <c r="A165"/>
  <c r="J164" s="1"/>
  <c r="A166"/>
  <c r="J165" s="1"/>
  <c r="A169"/>
  <c r="J168" s="1"/>
  <c r="J169"/>
  <c r="A175"/>
  <c r="J174" s="1"/>
  <c r="A176"/>
  <c r="J175" s="1"/>
  <c r="A177"/>
  <c r="J176" s="1"/>
  <c r="A178"/>
  <c r="J177" s="1"/>
  <c r="A179"/>
  <c r="J178" s="1"/>
  <c r="A180"/>
  <c r="J179" s="1"/>
  <c r="J180"/>
  <c r="A186"/>
  <c r="J185" s="1"/>
  <c r="J186"/>
  <c r="A191"/>
  <c r="J190" s="1"/>
  <c r="A282"/>
  <c r="J281" s="1"/>
  <c r="A266"/>
  <c r="J265" s="1"/>
  <c r="A262"/>
  <c r="J261" s="1"/>
  <c r="A245"/>
  <c r="J244" s="1"/>
  <c r="A241"/>
  <c r="J240" s="1"/>
  <c r="A233"/>
  <c r="J232" s="1"/>
  <c r="A221"/>
  <c r="J220" s="1"/>
  <c r="A201"/>
  <c r="J200" s="1"/>
  <c r="A197"/>
  <c r="J196" s="1"/>
  <c r="A281"/>
  <c r="J280" s="1"/>
  <c r="A265"/>
  <c r="J264" s="1"/>
  <c r="A258"/>
  <c r="J257" s="1"/>
  <c r="A244"/>
  <c r="J243" s="1"/>
  <c r="A240"/>
  <c r="J239" s="1"/>
  <c r="A232"/>
  <c r="J231" s="1"/>
  <c r="A220"/>
  <c r="J219" s="1"/>
  <c r="A202"/>
  <c r="J201" s="1"/>
  <c r="A198"/>
  <c r="J197" s="1"/>
  <c r="J131"/>
</calcChain>
</file>

<file path=xl/comments1.xml><?xml version="1.0" encoding="utf-8"?>
<comments xmlns="http://schemas.openxmlformats.org/spreadsheetml/2006/main">
  <authors>
    <author>thunt</author>
  </authors>
  <commentList>
    <comment ref="S23" authorId="0">
      <text>
        <r>
          <rPr>
            <b/>
            <sz val="8"/>
            <color indexed="81"/>
            <rFont val="Tahoma"/>
            <family val="2"/>
          </rPr>
          <t>thunt:</t>
        </r>
        <r>
          <rPr>
            <sz val="8"/>
            <color indexed="81"/>
            <rFont val="Tahoma"/>
            <family val="2"/>
          </rPr>
          <t xml:space="preserve">
hay gram
</t>
        </r>
      </text>
    </comment>
  </commentList>
</comments>
</file>

<file path=xl/sharedStrings.xml><?xml version="1.0" encoding="utf-8"?>
<sst xmlns="http://schemas.openxmlformats.org/spreadsheetml/2006/main" count="14458" uniqueCount="2269">
  <si>
    <t>C</t>
  </si>
  <si>
    <t>Đơn vị tính</t>
  </si>
  <si>
    <t>F</t>
  </si>
  <si>
    <t>Nguyên vật liệu SX trong nước</t>
  </si>
  <si>
    <t>Nguyên vật liệu nhập khẩu</t>
  </si>
  <si>
    <t/>
  </si>
  <si>
    <t>2220</t>
  </si>
  <si>
    <t>2394</t>
  </si>
  <si>
    <t>2410</t>
  </si>
  <si>
    <t>2740</t>
  </si>
  <si>
    <t>0810210</t>
  </si>
  <si>
    <t>B</t>
  </si>
  <si>
    <t>0810</t>
  </si>
  <si>
    <t>1610</t>
  </si>
  <si>
    <t>1622</t>
  </si>
  <si>
    <t>2022</t>
  </si>
  <si>
    <t>2391</t>
  </si>
  <si>
    <t>2393</t>
  </si>
  <si>
    <t>2395</t>
  </si>
  <si>
    <t>2396</t>
  </si>
  <si>
    <t>2511</t>
  </si>
  <si>
    <t>2599</t>
  </si>
  <si>
    <t>2733</t>
  </si>
  <si>
    <t>2816</t>
  </si>
  <si>
    <t>4390</t>
  </si>
  <si>
    <t>Đơn vị tính</t>
  </si>
  <si>
    <t>Mặt hàng</t>
  </si>
  <si>
    <t>1000 đồng/ tấn</t>
  </si>
  <si>
    <t>1000 đồng/ chiếc</t>
  </si>
  <si>
    <t>1000 đồng/ bộ</t>
  </si>
  <si>
    <t>Dịch vụ thuê gỗ cốp pha</t>
  </si>
  <si>
    <t>Dịch vụ thuê dàn giáo sắt</t>
  </si>
  <si>
    <t>Dịch vụ thuê máy lu, đầm đường, kèm người điều khiển</t>
  </si>
  <si>
    <t>Dịch vụ thuê máy cẩu, kèm người điều khiển</t>
  </si>
  <si>
    <t>Dịch vụ thuê máy đào, kèm người điều khiển</t>
  </si>
  <si>
    <t>NNVL nhập khẩu
(X)</t>
  </si>
  <si>
    <t>NNVL SX trong nước
(X)</t>
  </si>
  <si>
    <t>1000 đồng/1000 viên</t>
  </si>
  <si>
    <t>Ghi chú</t>
  </si>
  <si>
    <t>A</t>
  </si>
  <si>
    <t>B1</t>
  </si>
  <si>
    <t>x</t>
  </si>
  <si>
    <t>1000 đồng/ lít</t>
  </si>
  <si>
    <t>Cát san nền</t>
  </si>
  <si>
    <t>1000đồng/m2</t>
  </si>
  <si>
    <t>Số TT</t>
  </si>
  <si>
    <t>C1</t>
  </si>
  <si>
    <t>C2</t>
  </si>
  <si>
    <t>C3</t>
  </si>
  <si>
    <t>C5</t>
  </si>
  <si>
    <t>C6</t>
  </si>
  <si>
    <t>C7</t>
  </si>
  <si>
    <t>C8</t>
  </si>
  <si>
    <t>C9</t>
  </si>
  <si>
    <t>M1</t>
  </si>
  <si>
    <t>D1</t>
  </si>
  <si>
    <t>Nước dùng cho xây dựng</t>
  </si>
  <si>
    <t>DỊCH VỤ XÂY DỰNG</t>
  </si>
  <si>
    <t>Dịch vụ xây tường</t>
  </si>
  <si>
    <t>Dịch vụ thuê máy trộn bê tông, kèm người điều khiển</t>
  </si>
  <si>
    <t>I</t>
  </si>
  <si>
    <t>II</t>
  </si>
  <si>
    <t>III</t>
  </si>
  <si>
    <t>E1</t>
  </si>
  <si>
    <t>IV</t>
  </si>
  <si>
    <t>V</t>
  </si>
  <si>
    <t>D</t>
  </si>
  <si>
    <t>E</t>
  </si>
  <si>
    <t>Dịch vụ vận chuyển đất, gạch, vữa phế thải</t>
  </si>
  <si>
    <t>1000 đồng/tấn</t>
  </si>
  <si>
    <t>3510</t>
  </si>
  <si>
    <t>3510100</t>
  </si>
  <si>
    <t>3600</t>
  </si>
  <si>
    <t>3600011</t>
  </si>
  <si>
    <t>A1</t>
  </si>
  <si>
    <t>Thóc giống</t>
  </si>
  <si>
    <t>0111000</t>
  </si>
  <si>
    <t>1000 đồng/kg</t>
  </si>
  <si>
    <t>A2</t>
  </si>
  <si>
    <t xml:space="preserve">Ngô giống </t>
  </si>
  <si>
    <t>0112010</t>
  </si>
  <si>
    <t>A3</t>
  </si>
  <si>
    <t>Cây lấy củ giống</t>
  </si>
  <si>
    <t>0113020</t>
  </si>
  <si>
    <t>A4</t>
  </si>
  <si>
    <t>Mía giống</t>
  </si>
  <si>
    <t>0114000</t>
  </si>
  <si>
    <t>A5</t>
  </si>
  <si>
    <t>Hạt giống chứa dầu</t>
  </si>
  <si>
    <t>0117010</t>
  </si>
  <si>
    <t>0117020</t>
  </si>
  <si>
    <t>0117030</t>
  </si>
  <si>
    <t>A6</t>
  </si>
  <si>
    <t xml:space="preserve">Hạt giống rau, hoa </t>
  </si>
  <si>
    <t>0118127</t>
  </si>
  <si>
    <t>0118140</t>
  </si>
  <si>
    <t>0118330</t>
  </si>
  <si>
    <t>A7</t>
  </si>
  <si>
    <t>Cây làm thức ăn gia súc</t>
  </si>
  <si>
    <t>Cỏ voi</t>
  </si>
  <si>
    <t>0119012</t>
  </si>
  <si>
    <t>0119022</t>
  </si>
  <si>
    <t>A8</t>
  </si>
  <si>
    <t xml:space="preserve">Cây ăn quả giống </t>
  </si>
  <si>
    <t>0121100</t>
  </si>
  <si>
    <t>0121210</t>
  </si>
  <si>
    <t>0121310</t>
  </si>
  <si>
    <t>A9</t>
  </si>
  <si>
    <t>Điều giống</t>
  </si>
  <si>
    <t>0123000</t>
  </si>
  <si>
    <t>A10</t>
  </si>
  <si>
    <t>Hồ tiêu giống</t>
  </si>
  <si>
    <t>0124000</t>
  </si>
  <si>
    <t>A11</t>
  </si>
  <si>
    <t>Cao su giống</t>
  </si>
  <si>
    <t>0125000</t>
  </si>
  <si>
    <t>A12</t>
  </si>
  <si>
    <t xml:space="preserve">Cà phê giống </t>
  </si>
  <si>
    <t>0126000</t>
  </si>
  <si>
    <t>A13</t>
  </si>
  <si>
    <t>Chè giống</t>
  </si>
  <si>
    <t>0127010</t>
  </si>
  <si>
    <t>A14</t>
  </si>
  <si>
    <t xml:space="preserve">Cây giống khác  </t>
  </si>
  <si>
    <t>A20</t>
  </si>
  <si>
    <t>0210100</t>
  </si>
  <si>
    <t>A15</t>
  </si>
  <si>
    <t>Trâu bò giống</t>
  </si>
  <si>
    <t>0141010</t>
  </si>
  <si>
    <t>0141020</t>
  </si>
  <si>
    <t>A16</t>
  </si>
  <si>
    <t>Lợn giống</t>
  </si>
  <si>
    <t>0145010</t>
  </si>
  <si>
    <t>A17</t>
  </si>
  <si>
    <t>Gia cầm giống</t>
  </si>
  <si>
    <t>Gà ta giống, loại 2 ngày tuổi</t>
  </si>
  <si>
    <t>0146021</t>
  </si>
  <si>
    <t>Gà công nghiệp giống, loại 2 ngày tuổi</t>
  </si>
  <si>
    <t>Vịt lai giống, loại 1 ngày tuổi</t>
  </si>
  <si>
    <t>A18</t>
  </si>
  <si>
    <t xml:space="preserve">Cá giống nước ngọt </t>
  </si>
  <si>
    <t>Cá chép giống loại 30 ngày tuổi</t>
  </si>
  <si>
    <t>Cá rô phi giống loại 30 ngày tuổi</t>
  </si>
  <si>
    <t>Cá trắm giống loại 30 ngày tuổi</t>
  </si>
  <si>
    <t>Cá trôi giống loại 30 ngày tuổi</t>
  </si>
  <si>
    <t>0322217</t>
  </si>
  <si>
    <t>Tôm thẻ chân trắng giống loại từ 10 - 20 ngày tuổi</t>
  </si>
  <si>
    <t>Cám chăn nuôi</t>
  </si>
  <si>
    <t>1061005</t>
  </si>
  <si>
    <t>Thức ăn chăn nuôi hỗn hợp</t>
  </si>
  <si>
    <t>1080010</t>
  </si>
  <si>
    <t>1080020</t>
  </si>
  <si>
    <t>1080030</t>
  </si>
  <si>
    <t xml:space="preserve">Phân bón </t>
  </si>
  <si>
    <t>2012030</t>
  </si>
  <si>
    <t>C4</t>
  </si>
  <si>
    <t>2021019</t>
  </si>
  <si>
    <t>1000 đồng/ lít</t>
  </si>
  <si>
    <t>2100111</t>
  </si>
  <si>
    <t>2100123</t>
  </si>
  <si>
    <t>1000 đồng/ 1000 liều</t>
  </si>
  <si>
    <t>Lưới đánh bắt</t>
  </si>
  <si>
    <t>1324012</t>
  </si>
  <si>
    <t xml:space="preserve">Dầu nhiên liệu, nhớt </t>
  </si>
  <si>
    <t>1920022</t>
  </si>
  <si>
    <t>Điện nông nghiệp</t>
  </si>
  <si>
    <t>Nước đá</t>
  </si>
  <si>
    <t>3530201</t>
  </si>
  <si>
    <t>0161010</t>
  </si>
  <si>
    <t>0161030</t>
  </si>
  <si>
    <t>0161020</t>
  </si>
  <si>
    <t>A21</t>
  </si>
  <si>
    <t>0161090</t>
  </si>
  <si>
    <t>A22</t>
  </si>
  <si>
    <t>A23</t>
  </si>
  <si>
    <t>Dịch vụ lâm nghiệp</t>
  </si>
  <si>
    <t>Dịch vụ bảo vệ rừng</t>
  </si>
  <si>
    <t>0240010</t>
  </si>
  <si>
    <t>Dịch vụ phòng cháy chữa cháy rừng</t>
  </si>
  <si>
    <t>0240030</t>
  </si>
  <si>
    <t>A24</t>
  </si>
  <si>
    <t>0162020</t>
  </si>
  <si>
    <t>1000 đồng/con</t>
  </si>
  <si>
    <t>0162030</t>
  </si>
  <si>
    <t>Dịch vụ thú y</t>
  </si>
  <si>
    <t>Dịch vụ tiêm phòng dịch cho trâu bò (không kể tiền thuốc)</t>
  </si>
  <si>
    <t>7500001</t>
  </si>
  <si>
    <t>Dịch vụ tiêm phòng dịch cho lợn (không kể tiền thuốc)</t>
  </si>
  <si>
    <t>Dịch vụ tiêm phòng dịch cho gà, vịt (không kể tiền thuốc)</t>
  </si>
  <si>
    <t>0111</t>
  </si>
  <si>
    <t>0112</t>
  </si>
  <si>
    <t>0112021</t>
  </si>
  <si>
    <t>0113</t>
  </si>
  <si>
    <t>0113090</t>
  </si>
  <si>
    <t>0114</t>
  </si>
  <si>
    <t>0117</t>
  </si>
  <si>
    <t>0118</t>
  </si>
  <si>
    <t>0118122</t>
  </si>
  <si>
    <t>X</t>
  </si>
  <si>
    <t>0118123</t>
  </si>
  <si>
    <t>0118125</t>
  </si>
  <si>
    <t>0118132</t>
  </si>
  <si>
    <t>0121</t>
  </si>
  <si>
    <t>0121230</t>
  </si>
  <si>
    <t>0121292</t>
  </si>
  <si>
    <t>0123</t>
  </si>
  <si>
    <t>0124</t>
  </si>
  <si>
    <t>0125</t>
  </si>
  <si>
    <t>0126</t>
  </si>
  <si>
    <t>0127</t>
  </si>
  <si>
    <t>0127020</t>
  </si>
  <si>
    <t>0129</t>
  </si>
  <si>
    <t>0141</t>
  </si>
  <si>
    <t>Bò hơi trọng lượng khoảng 150-200 kg/con</t>
  </si>
  <si>
    <t>0141040</t>
  </si>
  <si>
    <t>0145</t>
  </si>
  <si>
    <t>0146</t>
  </si>
  <si>
    <t>0146022</t>
  </si>
  <si>
    <t>0221</t>
  </si>
  <si>
    <t>0221010</t>
  </si>
  <si>
    <t>1000 đồng/ tấn</t>
  </si>
  <si>
    <t>0222</t>
  </si>
  <si>
    <t xml:space="preserve">Luồng </t>
  </si>
  <si>
    <t>0222020</t>
  </si>
  <si>
    <t>Tre thịt</t>
  </si>
  <si>
    <t>0222030</t>
  </si>
  <si>
    <t xml:space="preserve">Nứa </t>
  </si>
  <si>
    <t>0222040</t>
  </si>
  <si>
    <t xml:space="preserve">Mây </t>
  </si>
  <si>
    <t>0222050</t>
  </si>
  <si>
    <t>0311</t>
  </si>
  <si>
    <t>0311011</t>
  </si>
  <si>
    <t>0311031</t>
  </si>
  <si>
    <t>0322</t>
  </si>
  <si>
    <t>0322123</t>
  </si>
  <si>
    <t>0323022</t>
  </si>
  <si>
    <t>1010</t>
  </si>
  <si>
    <t>1020</t>
  </si>
  <si>
    <t>1020912</t>
  </si>
  <si>
    <t>1030</t>
  </si>
  <si>
    <t>1040</t>
  </si>
  <si>
    <t>1050</t>
  </si>
  <si>
    <t>1061</t>
  </si>
  <si>
    <t>1061001</t>
  </si>
  <si>
    <t xml:space="preserve">Cám gạo chế biến thức ăn gia súc </t>
  </si>
  <si>
    <t>Đường tinh luyện</t>
  </si>
  <si>
    <t>1072</t>
  </si>
  <si>
    <t>1073</t>
  </si>
  <si>
    <t>1073010</t>
  </si>
  <si>
    <t>1103</t>
  </si>
  <si>
    <t>0510</t>
  </si>
  <si>
    <t>0510003</t>
  </si>
  <si>
    <t>0710</t>
  </si>
  <si>
    <t>0710000</t>
  </si>
  <si>
    <t>0722</t>
  </si>
  <si>
    <t>0722912</t>
  </si>
  <si>
    <t>0722921</t>
  </si>
  <si>
    <t>0722990</t>
  </si>
  <si>
    <t>0810120</t>
  </si>
  <si>
    <t>0810320</t>
  </si>
  <si>
    <t>1311</t>
  </si>
  <si>
    <t>1311011</t>
  </si>
  <si>
    <t>1311013</t>
  </si>
  <si>
    <t>1311014</t>
  </si>
  <si>
    <t>1311033</t>
  </si>
  <si>
    <t>1312</t>
  </si>
  <si>
    <t>1312011</t>
  </si>
  <si>
    <t>1312012</t>
  </si>
  <si>
    <t>1312019</t>
  </si>
  <si>
    <t>1000 đồng/ 1000 chiếc</t>
  </si>
  <si>
    <t>1420</t>
  </si>
  <si>
    <t>1420011</t>
  </si>
  <si>
    <t>1701</t>
  </si>
  <si>
    <t>1701020</t>
  </si>
  <si>
    <t>1702</t>
  </si>
  <si>
    <t>1910</t>
  </si>
  <si>
    <t xml:space="preserve">Than cốc </t>
  </si>
  <si>
    <t>1920</t>
  </si>
  <si>
    <t>2011</t>
  </si>
  <si>
    <t>2013</t>
  </si>
  <si>
    <t>2013101</t>
  </si>
  <si>
    <t>2029</t>
  </si>
  <si>
    <t>2100</t>
  </si>
  <si>
    <t>2211</t>
  </si>
  <si>
    <t>1000 đồng/ 1000 tấm</t>
  </si>
  <si>
    <t>2310</t>
  </si>
  <si>
    <t>2310031</t>
  </si>
  <si>
    <t>2420</t>
  </si>
  <si>
    <t xml:space="preserve">Đinh vít </t>
  </si>
  <si>
    <t>2610</t>
  </si>
  <si>
    <t>2630</t>
  </si>
  <si>
    <t>2710</t>
  </si>
  <si>
    <t>2720</t>
  </si>
  <si>
    <t>3091</t>
  </si>
  <si>
    <t xml:space="preserve">Điện cho sản xuất công nghiệp </t>
  </si>
  <si>
    <t xml:space="preserve">Nước cho sản xuất công nghiệp </t>
  </si>
  <si>
    <t>0119</t>
  </si>
  <si>
    <t>0161</t>
  </si>
  <si>
    <t>0162</t>
  </si>
  <si>
    <t>0210</t>
  </si>
  <si>
    <t>0240</t>
  </si>
  <si>
    <t>0321</t>
  </si>
  <si>
    <t>0323</t>
  </si>
  <si>
    <t>1200</t>
  </si>
  <si>
    <t>1324</t>
  </si>
  <si>
    <t>2012</t>
  </si>
  <si>
    <t>2021</t>
  </si>
  <si>
    <t>2732</t>
  </si>
  <si>
    <t>3530</t>
  </si>
  <si>
    <t>7500</t>
  </si>
  <si>
    <t>Dịch vụ thú y</t>
  </si>
  <si>
    <t>Hơi nước, nước nóng, nước đá; dịch vụ phân phối hơi nước, nước nóng, nước đá và điều hoà không khí bằng đường ống</t>
  </si>
  <si>
    <t>Dây, cáp điện và điện tử khác</t>
  </si>
  <si>
    <t>Thiết bị dây dẫn điện các loại</t>
  </si>
  <si>
    <t>Thóc khô</t>
  </si>
  <si>
    <t>Ngô và sản phẩm cây lương thực có hạt khác</t>
  </si>
  <si>
    <t>Sản phẩm cây lấy củ có chất bột</t>
  </si>
  <si>
    <t>Mía cây tươi</t>
  </si>
  <si>
    <t>Sản phẩm cây có hạt chứa dầu</t>
  </si>
  <si>
    <t>Rau, đậu các loại và hoa, cây cảnh</t>
  </si>
  <si>
    <t>Sản phẩm cây hàng năm khác và sản phẩm phụ cây hàng năm</t>
  </si>
  <si>
    <t>Sản phẩm cây ăn quả</t>
  </si>
  <si>
    <t>Hạt điều khô</t>
  </si>
  <si>
    <t xml:space="preserve">Hạt hồ tiêu </t>
  </si>
  <si>
    <t>Mủ cao su khô</t>
  </si>
  <si>
    <t xml:space="preserve">Cà phê nhân </t>
  </si>
  <si>
    <t>Sản phẩm cây chè</t>
  </si>
  <si>
    <t>Sản phẩm chăn nuôi</t>
  </si>
  <si>
    <t>Sản phẩm chăn nuôi trâu, bò</t>
  </si>
  <si>
    <t>Sản phẩm chăn nuôi lợn</t>
  </si>
  <si>
    <t>Sản phẩm chăn nuôi gia cầm</t>
  </si>
  <si>
    <t xml:space="preserve">Dịch vụ trồng trọt </t>
  </si>
  <si>
    <t xml:space="preserve">Dịch vụ chăn nuôi </t>
  </si>
  <si>
    <t>Sản phẩm trồng rừng và chăm sóc rừng</t>
  </si>
  <si>
    <t>Gỗ khai thác</t>
  </si>
  <si>
    <t>Sản phẩm lâm sản khai thác khác trừ gỗ</t>
  </si>
  <si>
    <t>Sản phẩm thuỷ sản khai thác biển</t>
  </si>
  <si>
    <t xml:space="preserve">Sản phẩm thuỷ sản nuôi trồng </t>
  </si>
  <si>
    <t>Sản phẩm thuỷ sản nuôi trồng  biển</t>
  </si>
  <si>
    <t>Sản phẩm thuỷ sản nuôi trồng nội địa</t>
  </si>
  <si>
    <t>Sản phẩm giống thuỷ sản</t>
  </si>
  <si>
    <t>Than cứng</t>
  </si>
  <si>
    <t>Quặng sắt và tinh quặng sắt</t>
  </si>
  <si>
    <t>Quặng kim loại khác không chứa sắt</t>
  </si>
  <si>
    <t xml:space="preserve">Đá, cát, sỏi, đất sét </t>
  </si>
  <si>
    <t>Sản phẩm chế biến, bảo quản thịt và các sản phẩm từ thịt</t>
  </si>
  <si>
    <t xml:space="preserve">Rau, quả chế biến </t>
  </si>
  <si>
    <t>Dầu, mỡ động, thực vật chế biến</t>
  </si>
  <si>
    <t>Sữa và các sản phẩm từ sữa</t>
  </si>
  <si>
    <t>Sản phẩm xay xát và sản xuất bột thô</t>
  </si>
  <si>
    <t>Thực phẩm khác</t>
  </si>
  <si>
    <t>Đường</t>
  </si>
  <si>
    <t>Ca cao mềm, sôcôla và mứt kẹo</t>
  </si>
  <si>
    <t>Rượu mạnh</t>
  </si>
  <si>
    <t>Bia và mạch nha ủ men bia</t>
  </si>
  <si>
    <t>Sản phẩm thuốc lá</t>
  </si>
  <si>
    <t xml:space="preserve">Sợi </t>
  </si>
  <si>
    <t>Vải dệt thoi</t>
  </si>
  <si>
    <t>Sản phẩm dệt khác</t>
  </si>
  <si>
    <t>Các loại dây bện và lưới</t>
  </si>
  <si>
    <t>Sản phẩm từ da lông thú</t>
  </si>
  <si>
    <t>Cưa, xẻ, bào gỗ và bảo quản gỗ</t>
  </si>
  <si>
    <t>Đồ gỗ xây dựng</t>
  </si>
  <si>
    <t>Bột giấy, giấy và bìa</t>
  </si>
  <si>
    <t>Giấy nhăn, bìa nhăn, bao bì từ giấy và bìa</t>
  </si>
  <si>
    <t>Than cốc</t>
  </si>
  <si>
    <t xml:space="preserve">Sản phẩm từ chế biến dầu mỏ </t>
  </si>
  <si>
    <t>Hoá chất cơ bản</t>
  </si>
  <si>
    <t>Phân bón và hợp chất ni tơ</t>
  </si>
  <si>
    <t>Plastic và cao su tổng hợp dạng nguyên sinh</t>
  </si>
  <si>
    <t>Sơn, véc ni và các chất sơn, quét tương tự, ma tít</t>
  </si>
  <si>
    <t>Sản phẩm hoá chất khác chưa được phân vào đâu</t>
  </si>
  <si>
    <t>Thuốc, hoá dược và dược liệu</t>
  </si>
  <si>
    <t>Sản phẩm từ cao su</t>
  </si>
  <si>
    <t>Săm, lốp cao su; đắp và tái chế lốp cao su</t>
  </si>
  <si>
    <t>Sản phẩm từ plastic</t>
  </si>
  <si>
    <t>Thuỷ tinh và sản phẩm từ thuỷ tinh</t>
  </si>
  <si>
    <t>Sản phẩm gốm sứ khác</t>
  </si>
  <si>
    <t>Sản phẩm xi măng, vôi và thạch cao</t>
  </si>
  <si>
    <t>Sản phẩm bê tông và các sản phẩm từ xi măng và thạch cao chế biến</t>
  </si>
  <si>
    <t>Đá đã được cắt, tạo dáng và hoàn thiện</t>
  </si>
  <si>
    <t>Sản phẩm gang, sắt, thép</t>
  </si>
  <si>
    <t>Sản phẩm kim loại màu và kim loại quý</t>
  </si>
  <si>
    <t xml:space="preserve">Cấu kiện kim loại </t>
  </si>
  <si>
    <t>Sản phẩm khác bằng kim loại; dịch vụ xử lý, gia công kim loại</t>
  </si>
  <si>
    <t>Sản phẩm khác bằng kim loại chưa được phân vào đâu</t>
  </si>
  <si>
    <t>Sản phẩm linh kiện điện tử</t>
  </si>
  <si>
    <t>Thiết bị truyền thông</t>
  </si>
  <si>
    <t>Mô tơ, máy phát, biến thế điện, thiết bị phân phối và điều khiển điện</t>
  </si>
  <si>
    <t>Pin và ắc quy</t>
  </si>
  <si>
    <t>Thiết bị điện chiếu sáng</t>
  </si>
  <si>
    <t>Đồ điện dân dụng</t>
  </si>
  <si>
    <t>Máy thông dụng</t>
  </si>
  <si>
    <t>Thiết bị nâng, hạ và bốc xếp</t>
  </si>
  <si>
    <t>Phương tiện và thiết bị vận tải chưa được phân vào đâu</t>
  </si>
  <si>
    <t>Mô tô, xe máy</t>
  </si>
  <si>
    <t>Điện sản xuất, dịch vụ truyền tải và phân phối điện</t>
  </si>
  <si>
    <t>Nước tự nhiên khai thác</t>
  </si>
  <si>
    <t>SẢN PHẨM XÂY DỰNG</t>
  </si>
  <si>
    <t>Dịch vụ xây dựng chuyên dụng khác</t>
  </si>
  <si>
    <t>M</t>
  </si>
  <si>
    <t>21</t>
  </si>
  <si>
    <t>01</t>
  </si>
  <si>
    <t>012</t>
  </si>
  <si>
    <t>014</t>
  </si>
  <si>
    <t>02</t>
  </si>
  <si>
    <t>03</t>
  </si>
  <si>
    <t>04</t>
  </si>
  <si>
    <t>05</t>
  </si>
  <si>
    <t>06</t>
  </si>
  <si>
    <t>07</t>
  </si>
  <si>
    <t>08</t>
  </si>
  <si>
    <t>09</t>
  </si>
  <si>
    <t>Ma</t>
  </si>
  <si>
    <t>Mặt hàng, quy cách phẩm cấp</t>
  </si>
  <si>
    <t>NNVLSX trong nước 
(X)</t>
  </si>
  <si>
    <t>011</t>
  </si>
  <si>
    <t>2021013</t>
  </si>
  <si>
    <t>021</t>
  </si>
  <si>
    <t>031</t>
  </si>
  <si>
    <t>032</t>
  </si>
  <si>
    <t>Cá điêu hồng giống loại loại 30 ngày tuổi</t>
  </si>
  <si>
    <t>2</t>
  </si>
  <si>
    <t>A19</t>
  </si>
  <si>
    <t>Giống thủy sản khác</t>
  </si>
  <si>
    <t>Cửa gỗ, xà gồ, ván sàn</t>
  </si>
  <si>
    <t>Nhựa đường</t>
  </si>
  <si>
    <t>C10</t>
  </si>
  <si>
    <t>C11</t>
  </si>
  <si>
    <t>C12</t>
  </si>
  <si>
    <t>Ống thép</t>
  </si>
  <si>
    <t>C13</t>
  </si>
  <si>
    <t>C14</t>
  </si>
  <si>
    <t>C15</t>
  </si>
  <si>
    <t>C16</t>
  </si>
  <si>
    <t>C17</t>
  </si>
  <si>
    <t>C18</t>
  </si>
  <si>
    <t xml:space="preserve">Điện </t>
  </si>
  <si>
    <t xml:space="preserve">Nước </t>
  </si>
  <si>
    <t>F1</t>
  </si>
  <si>
    <t xml:space="preserve">Dịch vụ xây dựng </t>
  </si>
  <si>
    <t>10</t>
  </si>
  <si>
    <t>101</t>
  </si>
  <si>
    <t>102</t>
  </si>
  <si>
    <t>103</t>
  </si>
  <si>
    <t>104</t>
  </si>
  <si>
    <t>105</t>
  </si>
  <si>
    <t>106</t>
  </si>
  <si>
    <t>107</t>
  </si>
  <si>
    <t xml:space="preserve">Bã đậu nành </t>
  </si>
  <si>
    <t>11</t>
  </si>
  <si>
    <t>110</t>
  </si>
  <si>
    <t>12</t>
  </si>
  <si>
    <t>13</t>
  </si>
  <si>
    <t>131</t>
  </si>
  <si>
    <t>VI</t>
  </si>
  <si>
    <t>VII</t>
  </si>
  <si>
    <t>16</t>
  </si>
  <si>
    <t>162</t>
  </si>
  <si>
    <t>VIII</t>
  </si>
  <si>
    <t>17</t>
  </si>
  <si>
    <t>170</t>
  </si>
  <si>
    <t>IX</t>
  </si>
  <si>
    <t>20</t>
  </si>
  <si>
    <t>201</t>
  </si>
  <si>
    <t>XI</t>
  </si>
  <si>
    <t>210</t>
  </si>
  <si>
    <t>XII</t>
  </si>
  <si>
    <t>22</t>
  </si>
  <si>
    <t>221</t>
  </si>
  <si>
    <t>XIII</t>
  </si>
  <si>
    <t>23</t>
  </si>
  <si>
    <t>231</t>
  </si>
  <si>
    <t>XIV</t>
  </si>
  <si>
    <t>24</t>
  </si>
  <si>
    <t>241</t>
  </si>
  <si>
    <t>XV</t>
  </si>
  <si>
    <t>XVI</t>
  </si>
  <si>
    <t>26</t>
  </si>
  <si>
    <t>XVII</t>
  </si>
  <si>
    <t>27</t>
  </si>
  <si>
    <t>271</t>
  </si>
  <si>
    <t>XVIII</t>
  </si>
  <si>
    <t>309</t>
  </si>
  <si>
    <t>XX</t>
  </si>
  <si>
    <t>STT</t>
  </si>
  <si>
    <t>MẶT HÀNG, QUY CÁCH PHẨM CẤP</t>
  </si>
  <si>
    <t xml:space="preserve">Thóc khô dùng cho xay sát </t>
  </si>
  <si>
    <t>Ngô, lúa mỳ nguyên liệu</t>
  </si>
  <si>
    <t>Củ bột nguyên liệu</t>
  </si>
  <si>
    <t>Mía nguyên liệu</t>
  </si>
  <si>
    <t>Lá thuốc lá</t>
  </si>
  <si>
    <t>Hạt chứa dầu nguyên liệu</t>
  </si>
  <si>
    <t>Rau, đậu tươi dùng trong chế biến mứt, mỳ ăn liền</t>
  </si>
  <si>
    <t>Quả tươi dùng trong chế biến hoa quả</t>
  </si>
  <si>
    <t>Điều nguyên liệu</t>
  </si>
  <si>
    <t>Hồ tiêu nguyên liệu</t>
  </si>
  <si>
    <t>Cao su nguyên liệu</t>
  </si>
  <si>
    <t xml:space="preserve">Cà phê nguyên liệu </t>
  </si>
  <si>
    <t>Chè nguyên liệu</t>
  </si>
  <si>
    <t>Bò cho giết mổ, sữa bò</t>
  </si>
  <si>
    <t>Lợn cho giết mổ, lợn sữa</t>
  </si>
  <si>
    <t>Gà cho giết mổ, trứng gà</t>
  </si>
  <si>
    <t>Gỗ nguyên liệu</t>
  </si>
  <si>
    <t>Lâm sản nguyên liệu</t>
  </si>
  <si>
    <t>Cá, mực biển nguyên liệu</t>
  </si>
  <si>
    <t>Thủy sản nước ngọt nguyên liệu</t>
  </si>
  <si>
    <t xml:space="preserve">Thịt đông lạnh </t>
  </si>
  <si>
    <t>Bột thịt,xương chế biến thức ăn gia súc</t>
  </si>
  <si>
    <t xml:space="preserve"> Rau quả sấy dùng trong chế biến mứt, mỳ ăn liền</t>
  </si>
  <si>
    <t>A25</t>
  </si>
  <si>
    <t>Dầu thực vật</t>
  </si>
  <si>
    <t>A26</t>
  </si>
  <si>
    <t xml:space="preserve">Sữa bột, đặc </t>
  </si>
  <si>
    <t>A27</t>
  </si>
  <si>
    <t>Bột ngũ cốc, cám gạo</t>
  </si>
  <si>
    <t>A28</t>
  </si>
  <si>
    <t>Bột ca cao</t>
  </si>
  <si>
    <t>Phụ gia thức ăn gia súc</t>
  </si>
  <si>
    <t>Men bia</t>
  </si>
  <si>
    <t>Thuốc lá sợi</t>
  </si>
  <si>
    <t xml:space="preserve">Than </t>
  </si>
  <si>
    <t>Khai thác và thu gom than cứng</t>
  </si>
  <si>
    <t>B2</t>
  </si>
  <si>
    <t>Quặng sắt nguyên liệu</t>
  </si>
  <si>
    <t>B3</t>
  </si>
  <si>
    <t>Quặng kim loại màu nguyên liệu</t>
  </si>
  <si>
    <t>B4</t>
  </si>
  <si>
    <t>Sợi, sơ cho dệt vải</t>
  </si>
  <si>
    <t xml:space="preserve">Vải cho may mặc </t>
  </si>
  <si>
    <t>Da thuộc</t>
  </si>
  <si>
    <t>Gỗ xẻ đóng bàn ghế, cửa</t>
  </si>
  <si>
    <t>Bột giấy, giấy in, giấy cuộn thuốc lá</t>
  </si>
  <si>
    <t>Vỏ hộp, bao bì giấy</t>
  </si>
  <si>
    <t>Than cốc tinh luyện</t>
  </si>
  <si>
    <t xml:space="preserve">Dầu mỏ tinh chế  </t>
  </si>
  <si>
    <t>Chất tẩy, thuốc nhuộm, bột màu, lưu huỳnh, cồn, a xít, hóa chất thuốc trừ sâu</t>
  </si>
  <si>
    <t xml:space="preserve">Véc ni, mực in </t>
  </si>
  <si>
    <t>Hương liệu sản xuất bánh kẹo</t>
  </si>
  <si>
    <t>Dược liệu chế biến thuốc</t>
  </si>
  <si>
    <t xml:space="preserve">Săm, lốp lắp ráp ô tô, xe máy  </t>
  </si>
  <si>
    <t>C19</t>
  </si>
  <si>
    <t>C20</t>
  </si>
  <si>
    <t>Thủy tinh tấm, kính, vỏ chai thủy tinh</t>
  </si>
  <si>
    <t>C21</t>
  </si>
  <si>
    <t>Clinke, thạch cao</t>
  </si>
  <si>
    <t>C22</t>
  </si>
  <si>
    <t xml:space="preserve">Thép, sắt phế liệu để chế tạo, chế biến </t>
  </si>
  <si>
    <t>C23</t>
  </si>
  <si>
    <t>Kim loại màu, phế liệu để chế tạo, chế biến</t>
  </si>
  <si>
    <t>C24</t>
  </si>
  <si>
    <t>Vỏ hộp kim loại, đinh, nhíp ô tô</t>
  </si>
  <si>
    <t>C25</t>
  </si>
  <si>
    <t>Bản mạch điện thoại</t>
  </si>
  <si>
    <t>C26</t>
  </si>
  <si>
    <t>Thiết bị điện thoại</t>
  </si>
  <si>
    <t>C27</t>
  </si>
  <si>
    <t>Mô tơ, máy phát để lắp ráp</t>
  </si>
  <si>
    <t>Ắc quy</t>
  </si>
  <si>
    <t>C33</t>
  </si>
  <si>
    <t xml:space="preserve">Động cơ xe máy </t>
  </si>
  <si>
    <t>Nước</t>
  </si>
  <si>
    <t>19</t>
  </si>
  <si>
    <t>Điện cho sản xuất nông nghiệp</t>
  </si>
  <si>
    <t>Tôm sú giống loại từ 10 - 20 ngày tuổi</t>
  </si>
  <si>
    <t>1061002</t>
  </si>
  <si>
    <t>Đá vôi dùng trong sản xuất thủy tinh (ghi rõ quy cách phẩm cấp)</t>
  </si>
  <si>
    <t>Đá vôi dùng trong sản xuất xi măng (ghi rõ quy cách phẩm cấp)</t>
  </si>
  <si>
    <t>Cát đen dùng trong sản xuất xi măng (ghi rõ quy cách phẩm cấp)</t>
  </si>
  <si>
    <t>Vỏ chai bia bằng thủy tinh (ghi rõ quy cách phẩm cấp)</t>
  </si>
  <si>
    <t>Vỏ chai rượu bằng thủy tinh (ghi rõ quy cách phẩm cấp)</t>
  </si>
  <si>
    <t xml:space="preserve">Thủy lợi phí </t>
  </si>
  <si>
    <t>Đá, cát, đất sét cho sản xuất thủy tinh, xi măng</t>
  </si>
  <si>
    <t>Dịch vụ sơn tường</t>
  </si>
  <si>
    <t>CHỈ SỐ CHUNG</t>
  </si>
  <si>
    <t xml:space="preserve">SẢN PHẨM NÔNG NGHIỆP, LÂM NGHIỆP, VÀ THUỶ SẢN </t>
  </si>
  <si>
    <t>SẢN PHẨM NÔNG NGHIỆP VÀ DỊCH VỤ CÓ LIÊN QUAN</t>
  </si>
  <si>
    <t>SẢN PHẨM LÂM NGHIỆP VÀ DỊCH VỤ CÓ LIÊN QUAN</t>
  </si>
  <si>
    <t xml:space="preserve">SẢN PHẨM THỦY SẢN KHAI THÁC, NUÔI TRỒNG </t>
  </si>
  <si>
    <t xml:space="preserve"> SẢN PHẨM KHAI KHOÁNG</t>
  </si>
  <si>
    <t xml:space="preserve"> THAN CỨNG VÀ THAN NON</t>
  </si>
  <si>
    <t xml:space="preserve">QUẶNG KIM LOẠI </t>
  </si>
  <si>
    <t>SẢN PHẨM KHAI KHOÁNG KHÁC</t>
  </si>
  <si>
    <t>SẢN PHẨM CÔNG NGHIỆP CHẾ BIẾN CHẾ TẠO</t>
  </si>
  <si>
    <t>SẢN PHẨM CHẾ BIẾN THỰC PHẨM</t>
  </si>
  <si>
    <t>ĐỒ UỐNG</t>
  </si>
  <si>
    <t xml:space="preserve"> SẢN PHẨM DỆT</t>
  </si>
  <si>
    <t>SẢN PHẨM TỪ GỖ</t>
  </si>
  <si>
    <t>GIẤY VÀ CÁC SẢN PHẢM TỪ GIẤY</t>
  </si>
  <si>
    <t>THAN CỐC, SẢN PHẨM DẦU MỎ TINH CHẾ</t>
  </si>
  <si>
    <t xml:space="preserve"> HOÁ CHẤT VÀ  SẢN PHẨM HOÁ CHẤT</t>
  </si>
  <si>
    <t>THUỐC VÀ HOÁ DƯỢC VÀ DƯỢC LIỆU</t>
  </si>
  <si>
    <t>SẢN PHẨM TỪ CAO SU VÀ PLASTIC</t>
  </si>
  <si>
    <t>SẢN PHẨM TỪ KHOÁNG PHI KIM LOẠI KHÁC</t>
  </si>
  <si>
    <t>SẢN PHẨM KIM LOẠI</t>
  </si>
  <si>
    <t>SẢN PHẨM TỪ KIM LOẠI ĐÚC SẴN ( trừ máy móc thiết bị)</t>
  </si>
  <si>
    <t>SẢN PHẨM ĐIỆN TỬ, MÁY VI TÍNH, QUANG HỌC</t>
  </si>
  <si>
    <t>THIẾT BỊ ĐIỆN</t>
  </si>
  <si>
    <t xml:space="preserve"> MÁY MÓC CHƯA PHÂN ĐƯỢC VÀO ĐÂU</t>
  </si>
  <si>
    <t xml:space="preserve"> PHƯƠNG TIỆN VẬN TẢI KHÁC</t>
  </si>
  <si>
    <t>ĐIỆN, KHÍ ĐỐT, HƠI NƯỚC VÀ ĐIỀU HOÀ KHÔNG KHÍ</t>
  </si>
  <si>
    <t>NƯỚC TỰ NHIÊN KHAI THÁC</t>
  </si>
  <si>
    <t xml:space="preserve"> NƯỚC TỰ NHIÊN KHAI THÁC</t>
  </si>
  <si>
    <t>DỊCH VỤ CHUYÊN MÔN KHOA HỌC CÔNG NGHỆ</t>
  </si>
  <si>
    <t>74</t>
  </si>
  <si>
    <t>Dịch vụ thiết kế chuyên dụng</t>
  </si>
  <si>
    <t>XIX</t>
  </si>
  <si>
    <t>XXI</t>
  </si>
  <si>
    <t>XXII</t>
  </si>
  <si>
    <t>XXIII</t>
  </si>
  <si>
    <t>XXV</t>
  </si>
  <si>
    <t>DỊCH VỤ CHUYÊN MÔN KHOA HỌC CÔNG NGHỆ KHÁC</t>
  </si>
  <si>
    <t>XXVI</t>
  </si>
  <si>
    <t>0321029</t>
  </si>
  <si>
    <t>Thủy sản và các sản phẩm từ thủy sản bảo quản đông lạnh, ướp muối, sấy khô</t>
  </si>
  <si>
    <t xml:space="preserve">Mỡ lợn sống </t>
  </si>
  <si>
    <t>Thức ăn gia súc, gia cầm và thủy sản</t>
  </si>
  <si>
    <t>0129019</t>
  </si>
  <si>
    <t>0323012</t>
  </si>
  <si>
    <t>0323029</t>
  </si>
  <si>
    <t>0323092</t>
  </si>
  <si>
    <t>0323099</t>
  </si>
  <si>
    <t>Sản phẩm từ nhựa</t>
  </si>
  <si>
    <t xml:space="preserve">Sản phẩm cây lâu năm   </t>
  </si>
  <si>
    <t>016</t>
  </si>
  <si>
    <t>Dịch vụ nông nghiệp</t>
  </si>
  <si>
    <t>Sản phẩm khai thác gỗ và lâm sản khác</t>
  </si>
  <si>
    <t>022</t>
  </si>
  <si>
    <t>024</t>
  </si>
  <si>
    <t>Sản phẩm thủy sản khai thác</t>
  </si>
  <si>
    <t>051</t>
  </si>
  <si>
    <t>071</t>
  </si>
  <si>
    <t>072</t>
  </si>
  <si>
    <t>081</t>
  </si>
  <si>
    <t>Sản phẩm xay xát và sản xuất bột</t>
  </si>
  <si>
    <t>Sợi , vải dệt thoi, sản phẩm dệt hoàn thiện</t>
  </si>
  <si>
    <t>142</t>
  </si>
  <si>
    <t>161</t>
  </si>
  <si>
    <t>Giấy và các sản phẩm từ giấy</t>
  </si>
  <si>
    <t>191</t>
  </si>
  <si>
    <t>192</t>
  </si>
  <si>
    <t>Hoá chất cơ bản, phân bón và hợp chất ni tơ; sản xuất plastic và cao su tổng hợp nguyên sinh</t>
  </si>
  <si>
    <t>Sản phẩm hóa chất khác</t>
  </si>
  <si>
    <t>239</t>
  </si>
  <si>
    <t>Sản phẩm từ khoán phi kim loại chưa được phân vào đâu</t>
  </si>
  <si>
    <t>242</t>
  </si>
  <si>
    <t>28</t>
  </si>
  <si>
    <t>29</t>
  </si>
  <si>
    <t>30</t>
  </si>
  <si>
    <t>Cấu kiện kim loại, thùng, bể chứa và nồi hơi</t>
  </si>
  <si>
    <t>251</t>
  </si>
  <si>
    <t>259</t>
  </si>
  <si>
    <t>261</t>
  </si>
  <si>
    <t>263</t>
  </si>
  <si>
    <t>272</t>
  </si>
  <si>
    <t>273</t>
  </si>
  <si>
    <t>Dây và thiết bị dây dẫn</t>
  </si>
  <si>
    <t>274</t>
  </si>
  <si>
    <t>281</t>
  </si>
  <si>
    <t>351</t>
  </si>
  <si>
    <t>360</t>
  </si>
  <si>
    <t xml:space="preserve">Sản phẩm cây hàng năm  </t>
  </si>
  <si>
    <t>DỊCH VỤ XÂY DỰNG CHUYÊN DỤNG</t>
  </si>
  <si>
    <t>1200903</t>
  </si>
  <si>
    <t>2395011</t>
  </si>
  <si>
    <t>Máy thông dụng khác</t>
  </si>
  <si>
    <t>2819</t>
  </si>
  <si>
    <t>Xe có động cơ</t>
  </si>
  <si>
    <t>XXIV</t>
  </si>
  <si>
    <t>XXVII</t>
  </si>
  <si>
    <t>XE CÓ ĐỘNG CƠ, RƠ MOÓC</t>
  </si>
  <si>
    <t>108</t>
  </si>
  <si>
    <t>132</t>
  </si>
  <si>
    <t>202</t>
  </si>
  <si>
    <t>222</t>
  </si>
  <si>
    <t>275</t>
  </si>
  <si>
    <t>291</t>
  </si>
  <si>
    <t>353</t>
  </si>
  <si>
    <t>439</t>
  </si>
  <si>
    <t>741</t>
  </si>
  <si>
    <t>750</t>
  </si>
  <si>
    <t>7410</t>
  </si>
  <si>
    <t>2910</t>
  </si>
  <si>
    <t>2750</t>
  </si>
  <si>
    <t>2733013</t>
  </si>
  <si>
    <t>1001 đồng/ 1000 chiếc</t>
  </si>
  <si>
    <t>0118134</t>
  </si>
  <si>
    <t>0130000</t>
  </si>
  <si>
    <t>0130</t>
  </si>
  <si>
    <t>Sản phẩm nhân và chăm sóc cây giống</t>
  </si>
  <si>
    <t>0146012</t>
  </si>
  <si>
    <t>0221090</t>
  </si>
  <si>
    <t>1010982</t>
  </si>
  <si>
    <t>1050015</t>
  </si>
  <si>
    <t>2012050</t>
  </si>
  <si>
    <t>2012040</t>
  </si>
  <si>
    <t>2012070</t>
  </si>
  <si>
    <t>2012080</t>
  </si>
  <si>
    <t>2212073</t>
  </si>
  <si>
    <t>2220979</t>
  </si>
  <si>
    <t>2310051</t>
  </si>
  <si>
    <t>2310011</t>
  </si>
  <si>
    <t>2392021</t>
  </si>
  <si>
    <t>Sản phẩm chịu lửa và vật liệu xây dựng từ đất sét</t>
  </si>
  <si>
    <t>2395021</t>
  </si>
  <si>
    <t>2392</t>
  </si>
  <si>
    <t>Sản phẩm vật liệu xây dựng từ đất sét</t>
  </si>
  <si>
    <t>2410064</t>
  </si>
  <si>
    <t>2420032</t>
  </si>
  <si>
    <t>2420042</t>
  </si>
  <si>
    <t>2420060</t>
  </si>
  <si>
    <t>2511019</t>
  </si>
  <si>
    <t>2930023</t>
  </si>
  <si>
    <t>Phụ tùng và bộ phận phụ trợ dùng cho xe có động cơ</t>
  </si>
  <si>
    <t>2930</t>
  </si>
  <si>
    <t>2630051</t>
  </si>
  <si>
    <t>2740015</t>
  </si>
  <si>
    <t>2819012</t>
  </si>
  <si>
    <t>Gạch đặc nung</t>
  </si>
  <si>
    <t xml:space="preserve">Gạch rỗng nung 2 lỗ </t>
  </si>
  <si>
    <t>Gạch rỗng nung 4 lỗ</t>
  </si>
  <si>
    <t xml:space="preserve">Bộ tản nhiệt  </t>
  </si>
  <si>
    <t>Nhíp ô tô</t>
  </si>
  <si>
    <t>C28</t>
  </si>
  <si>
    <t>C29</t>
  </si>
  <si>
    <t>C30</t>
  </si>
  <si>
    <t>C31</t>
  </si>
  <si>
    <t>C32</t>
  </si>
  <si>
    <t>Ghi chú</t>
  </si>
  <si>
    <t>Cá giống</t>
  </si>
  <si>
    <t>CHỈ SỐ GIÁ CHUNG</t>
  </si>
  <si>
    <t>Sản phẩm cây hàng năm</t>
  </si>
  <si>
    <t>Sản phẩm thủy sản nuôi trồng</t>
  </si>
  <si>
    <t>Dịch vụ cây lâu năm</t>
  </si>
  <si>
    <t>Dịch vụ chăn nuôi</t>
  </si>
  <si>
    <t>Sản phẩm chế biến lương thực</t>
  </si>
  <si>
    <t>Hóa chất và sản phẩm hóa chất</t>
  </si>
  <si>
    <t>Sản phẩm chế biến từ dầu mỏ</t>
  </si>
  <si>
    <t>D2</t>
  </si>
  <si>
    <t xml:space="preserve"> D</t>
  </si>
  <si>
    <t>C34</t>
  </si>
  <si>
    <t>C35</t>
  </si>
  <si>
    <t>C36</t>
  </si>
  <si>
    <t>C37</t>
  </si>
  <si>
    <t>C38</t>
  </si>
  <si>
    <t>C39</t>
  </si>
  <si>
    <t>C40</t>
  </si>
  <si>
    <t>C41</t>
  </si>
  <si>
    <t>C42</t>
  </si>
  <si>
    <t>C43</t>
  </si>
  <si>
    <t>ĐIỆN, HƠI NƯỚC</t>
  </si>
  <si>
    <t>Điện sản xuất</t>
  </si>
  <si>
    <t>C44</t>
  </si>
  <si>
    <t>C45</t>
  </si>
  <si>
    <t>C46</t>
  </si>
  <si>
    <t>C47</t>
  </si>
  <si>
    <t>C48</t>
  </si>
  <si>
    <t>C49</t>
  </si>
  <si>
    <t>C50</t>
  </si>
  <si>
    <t>C51</t>
  </si>
  <si>
    <t>C52</t>
  </si>
  <si>
    <t>C53</t>
  </si>
  <si>
    <t>C54</t>
  </si>
  <si>
    <t>C55</t>
  </si>
  <si>
    <t>M2</t>
  </si>
  <si>
    <t>PHỤ LỤC</t>
  </si>
  <si>
    <t>293</t>
  </si>
  <si>
    <t>Sản phẩm từ khoáng phi kim loại chưa được phân vào đâu</t>
  </si>
  <si>
    <t>2395042</t>
  </si>
  <si>
    <t>0131</t>
  </si>
  <si>
    <t>0132</t>
  </si>
  <si>
    <t>Cây công nghiệp giống</t>
  </si>
  <si>
    <t>01321</t>
  </si>
  <si>
    <t>01322</t>
  </si>
  <si>
    <t>01323</t>
  </si>
  <si>
    <t>01324</t>
  </si>
  <si>
    <t>01325</t>
  </si>
  <si>
    <t>01326</t>
  </si>
  <si>
    <t>Mã VCPA (7 số)</t>
  </si>
  <si>
    <t>Mã mặt hàng (9 số)</t>
  </si>
  <si>
    <t>Mã 
VCPA (7 số)</t>
  </si>
  <si>
    <t>Mã mặt hàng ( 9 số)</t>
  </si>
  <si>
    <t xml:space="preserve">CẤU TRÚC CHỈ SỐ GIÁ NGUYÊN NHIÊN VẬT LiỆU SỬ DỤNG CHO SẢN XUẤT  NÔNG NGHIỆP, LÂM NGHIỆP VÀ THỦY SẢN THỜI KỲ 2014-2019 </t>
  </si>
  <si>
    <t xml:space="preserve">CẤU TRÚC CHỈ SỐ GIÁ NGUYÊN NHIÊN VẬT LiỆU SỬ DỤNG CHO SẢN XuẤT CÔNG NGHIỆP CHẾ BiẾN CHẾ TẠO THỜI KỲ 2014-2019 </t>
  </si>
  <si>
    <t xml:space="preserve">CẤU TRÚC CHỈ SỐ GIÁ NGUYÊN NHIÊN VẬT LiỆU SỬ DỤNG CHO XÂY DỰNG THỜI KỲ 2014-2019 </t>
  </si>
  <si>
    <t>Biểu số 5.1/CSG.NVL-KT</t>
  </si>
  <si>
    <t xml:space="preserve"> CHỈ SỐ GIÁ NGUYÊN NHIÊN VẬT LIỆU SỬ DỤNG CHO SẢN XUẤT NÔNG NGHIỆP, LÂM NGHIỆP VÀ THỦY SẢN CẢ NƯỚC (VÙNG) </t>
  </si>
  <si>
    <t xml:space="preserve">Quý     năm    </t>
  </si>
  <si>
    <t>Đơn vị tính: %</t>
  </si>
  <si>
    <t>DANH MỤC</t>
  </si>
  <si>
    <t>Mã mặt hàng</t>
  </si>
  <si>
    <t>Chỉ số giá quý ...năm …so với:</t>
  </si>
  <si>
    <r>
      <t xml:space="preserve">Chỉ số giá thời kỳ </t>
    </r>
    <r>
      <rPr>
        <b/>
        <i/>
        <sz val="12"/>
        <rFont val="Times New Roman"/>
        <family val="1"/>
      </rPr>
      <t>(6 tháng,</t>
    </r>
    <r>
      <rPr>
        <b/>
        <sz val="12"/>
        <rFont val="Times New Roman"/>
        <family val="1"/>
      </rPr>
      <t xml:space="preserve"> </t>
    </r>
    <r>
      <rPr>
        <b/>
        <i/>
        <sz val="12"/>
        <rFont val="Times New Roman"/>
        <family val="1"/>
      </rPr>
      <t>9 tháng, năm)</t>
    </r>
    <r>
      <rPr>
        <b/>
        <sz val="12"/>
        <rFont val="Times New Roman"/>
        <family val="1"/>
      </rPr>
      <t xml:space="preserve"> so cùng kỳ năm trước</t>
    </r>
  </si>
  <si>
    <t>Kỳ gốc 2014</t>
  </si>
  <si>
    <t>Cùng kỳ năm trước</t>
  </si>
  <si>
    <t>Quý trước</t>
  </si>
  <si>
    <t xml:space="preserve">CHỈ SỐ GIÁ NGUYÊN NHIÊN VẬT LIỆU  SỬ DỤNG CHO SẢN XUẤT CÔNG NGHIỆP CHẾ BiẾN CHẾ TẠO CẢ NƯỚC (VÙNG) </t>
  </si>
  <si>
    <t xml:space="preserve">CHỈ SỐ GIÁ NGUYÊN NHIÊN VẬT LIỆU SỬ DỤNG CHO XÂY DỰNG CẢ NƯỚC (VÙNG) </t>
  </si>
  <si>
    <t xml:space="preserve">Điện  </t>
  </si>
  <si>
    <t>NGUYÊN VẬT LiỆU TỪ KHAI KHOÁNG</t>
  </si>
  <si>
    <t>NGUYÊN NHIÊN VẬT LiỆU KHÁC</t>
  </si>
  <si>
    <t>ĐiỆN NƯỚC</t>
  </si>
  <si>
    <t>DE</t>
  </si>
  <si>
    <t>NGUYÊN VẬT LiỆU TỪ SẢN XUẤT NÔNG NGHIỆP, LÂM NGHIỆP, THỦY SẢN</t>
  </si>
  <si>
    <t xml:space="preserve">NGUYÊN VẬT LiỆU TỪ KHAI KHOÁNG </t>
  </si>
  <si>
    <t xml:space="preserve">ĐiỆN, NƯỚC </t>
  </si>
  <si>
    <t>NGUYÊN VẬT LiỆU TỪ SẢN XUẤT NÔNG NGHIỆP, LÂM NGHIỆP VÀ THỦY SẢN</t>
  </si>
  <si>
    <t>Phụ kiện may mặc bằng nhựa</t>
  </si>
  <si>
    <t>Sản phẩm khác bằng nhựa</t>
  </si>
  <si>
    <t xml:space="preserve">                Phụ kiện may mặc bằng nhựa</t>
  </si>
  <si>
    <t>Phụ kiện giầy dép bằng cao su</t>
  </si>
  <si>
    <t xml:space="preserve"> NGUYÊN VẬT LiỆU TỪ NÔNG NGHIỆP, LÂM NGHIỆP VÀ THỦY SẢN</t>
  </si>
  <si>
    <t>NGUYÊN VẬT LiỆU KHÁC</t>
  </si>
  <si>
    <t xml:space="preserve">NGUYÊN VẬT LiỆU KHÁC </t>
  </si>
  <si>
    <t>ĐIỆN</t>
  </si>
  <si>
    <t>Nước xây dựng</t>
  </si>
  <si>
    <t xml:space="preserve">Điện công nghiệp  </t>
  </si>
  <si>
    <t>Nước công nghiệp</t>
  </si>
  <si>
    <t xml:space="preserve">ĐIỆN, HƠI NƯỚC </t>
  </si>
  <si>
    <t xml:space="preserve">Mã 
VCPA </t>
  </si>
  <si>
    <t>Biểu số 5.1/CSG.NVL-NN</t>
  </si>
  <si>
    <t xml:space="preserve">Mã VCPA </t>
  </si>
  <si>
    <t>Biểu số 5.2/CSG.NVL-CN</t>
  </si>
  <si>
    <t>Biểu số 5.3/CSG.NVL-XD</t>
  </si>
  <si>
    <t>1080</t>
  </si>
  <si>
    <t>Mã VCPA</t>
  </si>
  <si>
    <t>2212</t>
  </si>
  <si>
    <t>22209</t>
  </si>
  <si>
    <t>2411</t>
  </si>
  <si>
    <t>Hơi nước, nước nóng, nước đá</t>
  </si>
  <si>
    <t xml:space="preserve"> 1000 đồng/tấn</t>
  </si>
  <si>
    <t xml:space="preserve">Than đá nhiên liệu </t>
  </si>
  <si>
    <t>Than mỡ để luyện than cốc</t>
  </si>
  <si>
    <t>Dịch vụ phòng trừ sâu bệnh</t>
  </si>
  <si>
    <t>0161060</t>
  </si>
  <si>
    <t>0163010</t>
  </si>
  <si>
    <t>0163020</t>
  </si>
  <si>
    <t>0240090</t>
  </si>
  <si>
    <t>0323021</t>
  </si>
  <si>
    <t>0162040</t>
  </si>
  <si>
    <t>Dịch vụ phơi, sấy lúa</t>
  </si>
  <si>
    <t>1000 đồng/m3</t>
  </si>
  <si>
    <t>Phụ lục 3.1</t>
  </si>
  <si>
    <t>Phụ lục 3.2</t>
  </si>
  <si>
    <t>Phụ luc 3.3</t>
  </si>
  <si>
    <t>Phụ lục 3.4</t>
  </si>
  <si>
    <t>1000 đồng/m</t>
  </si>
  <si>
    <t>1000 đồng/m2</t>
  </si>
  <si>
    <t>0122</t>
  </si>
  <si>
    <t>Sản phẩm cây lấy quả chứa dầu</t>
  </si>
  <si>
    <t>0122010</t>
  </si>
  <si>
    <t>0121510</t>
  </si>
  <si>
    <t>0121520</t>
  </si>
  <si>
    <t>0118230</t>
  </si>
  <si>
    <t>0311015</t>
  </si>
  <si>
    <t>0311016</t>
  </si>
  <si>
    <t>0311018</t>
  </si>
  <si>
    <t>0311037</t>
  </si>
  <si>
    <t>Dừa nguyên liệu</t>
  </si>
  <si>
    <t>0323023</t>
  </si>
  <si>
    <t>2021012</t>
  </si>
  <si>
    <t>6</t>
  </si>
  <si>
    <t>A29</t>
  </si>
  <si>
    <t>A30</t>
  </si>
  <si>
    <t>A31</t>
  </si>
  <si>
    <t>A32</t>
  </si>
  <si>
    <t>A33</t>
  </si>
  <si>
    <t>0323091</t>
  </si>
  <si>
    <t>Dịch vụ cây hàng năm</t>
  </si>
  <si>
    <t>01611</t>
  </si>
  <si>
    <t>01612</t>
  </si>
  <si>
    <t>Dịch vụ trồng trọt</t>
  </si>
  <si>
    <t>5</t>
  </si>
  <si>
    <t>7</t>
  </si>
  <si>
    <t>8</t>
  </si>
  <si>
    <t>9</t>
  </si>
  <si>
    <t>013</t>
  </si>
  <si>
    <t>Hạt điều khô</t>
  </si>
  <si>
    <t>120</t>
  </si>
  <si>
    <t>22201</t>
  </si>
  <si>
    <t>22202</t>
  </si>
  <si>
    <t>22203</t>
  </si>
  <si>
    <t>35</t>
  </si>
  <si>
    <t>36</t>
  </si>
  <si>
    <t>2412</t>
  </si>
  <si>
    <t>43</t>
  </si>
  <si>
    <t>Quý…. Năm…..</t>
  </si>
  <si>
    <r>
      <t xml:space="preserve">Chỉ số giá thời kỳ </t>
    </r>
    <r>
      <rPr>
        <b/>
        <i/>
        <sz val="11"/>
        <rFont val="Times New Roman"/>
        <family val="1"/>
      </rPr>
      <t>(6 tháng,</t>
    </r>
    <r>
      <rPr>
        <b/>
        <sz val="11"/>
        <rFont val="Times New Roman"/>
        <family val="1"/>
      </rPr>
      <t xml:space="preserve"> </t>
    </r>
    <r>
      <rPr>
        <b/>
        <i/>
        <sz val="11"/>
        <rFont val="Times New Roman"/>
        <family val="1"/>
      </rPr>
      <t>9 tháng, năm)</t>
    </r>
    <r>
      <rPr>
        <b/>
        <sz val="11"/>
        <rFont val="Times New Roman"/>
        <family val="1"/>
      </rPr>
      <t xml:space="preserve"> so cùng kỳ năm trước</t>
    </r>
  </si>
  <si>
    <t xml:space="preserve">Mã mặt hàng </t>
  </si>
  <si>
    <t>Sản phẩm cây gia vị, cây dược liệu</t>
  </si>
  <si>
    <t>0128</t>
  </si>
  <si>
    <t>0128110</t>
  </si>
  <si>
    <t>1622019</t>
  </si>
  <si>
    <t>2011025</t>
  </si>
  <si>
    <t>Xà phòng chất tấy rửa</t>
  </si>
  <si>
    <t>2023232</t>
  </si>
  <si>
    <t>2023</t>
  </si>
  <si>
    <t>0163</t>
  </si>
  <si>
    <t>1050012</t>
  </si>
  <si>
    <t>1702102</t>
  </si>
  <si>
    <t>1311024</t>
  </si>
  <si>
    <t>1311031</t>
  </si>
  <si>
    <t>2211012</t>
  </si>
  <si>
    <t>2211014</t>
  </si>
  <si>
    <t>2410072</t>
  </si>
  <si>
    <t>Dịch vụ sau thu hoạch</t>
  </si>
  <si>
    <t>Xà phòng chất tẩy rửa</t>
  </si>
  <si>
    <t>Rau quả sấy dùng trong chế biến mứt, mỳ ăn liền</t>
  </si>
  <si>
    <t>Cá, mực biển, yến sào nguyên liệu</t>
  </si>
  <si>
    <t>2011027</t>
  </si>
  <si>
    <t xml:space="preserve">Da bò đã thuộc </t>
  </si>
  <si>
    <t>1312031</t>
  </si>
  <si>
    <t xml:space="preserve">Giấy vụn trắng </t>
  </si>
  <si>
    <t xml:space="preserve">Giấy vụn carton </t>
  </si>
  <si>
    <t>Thùng carton 3 lớp</t>
  </si>
  <si>
    <t>1000 đồng/1000 chiếc</t>
  </si>
  <si>
    <t>Bìa carton làm vỏ hộp, thùng rượu</t>
  </si>
  <si>
    <t xml:space="preserve">Vỏ lon bia 330ml
</t>
  </si>
  <si>
    <t>Vỏ hộp giấy đóng gói sữa và các sản phẩm từ sữa (ghi rõ quy cách phẩm cấp)</t>
  </si>
  <si>
    <t>Cá ngừ nguyên liệu</t>
  </si>
  <si>
    <t>Sản phẩm từ gỗ, tre, nứa (trừ giường tủ bàn ghế); từ rơm rạ và vật liệu tết bện</t>
  </si>
  <si>
    <t>Nước đá/đá cây dùng để ướp thủy sản</t>
  </si>
  <si>
    <t>input image</t>
  </si>
  <si>
    <t>Hạt nhựa, bột nhựa và cao su tổng hợp dạng nguyên sinh</t>
  </si>
  <si>
    <t>Cá trích nguyên liệu</t>
  </si>
  <si>
    <t>Cá cơm nguyên liệu</t>
  </si>
  <si>
    <t>Tôm thẻ chân trắng nguyên liệu loại  50-60 con/kg</t>
  </si>
  <si>
    <t>Yến sào nuôi nguyên liệu</t>
  </si>
  <si>
    <t>Bột gạo nếp (ghi rõ quy cách phẩm cấp)</t>
  </si>
  <si>
    <t>Bột gạo tẻ (ghi rõ quy cách phẩm cấp)</t>
  </si>
  <si>
    <t>Thức ăn hỗn hợp cho bò (hiệu Con cò hoặc loại sử dụng phổ biến ở địa phương)</t>
  </si>
  <si>
    <t>Dịch vụ vận chuyển gỗ khai thác đến cửa rừng</t>
  </si>
  <si>
    <t>Dịch vụ đốn gỗ</t>
  </si>
  <si>
    <t>011100001</t>
  </si>
  <si>
    <t>011100002</t>
  </si>
  <si>
    <t>011100003</t>
  </si>
  <si>
    <t>011100004</t>
  </si>
  <si>
    <t>011201002</t>
  </si>
  <si>
    <t>011201003</t>
  </si>
  <si>
    <t>011202101</t>
  </si>
  <si>
    <t>011302001</t>
  </si>
  <si>
    <t>011309001</t>
  </si>
  <si>
    <t>011309002</t>
  </si>
  <si>
    <t>011309003</t>
  </si>
  <si>
    <t>011400001</t>
  </si>
  <si>
    <t>01140002</t>
  </si>
  <si>
    <t>011701001</t>
  </si>
  <si>
    <t>011701002</t>
  </si>
  <si>
    <t>011702001</t>
  </si>
  <si>
    <t>011702002</t>
  </si>
  <si>
    <t>011703001</t>
  </si>
  <si>
    <t>011703002</t>
  </si>
  <si>
    <t>011812201</t>
  </si>
  <si>
    <t>011812301</t>
  </si>
  <si>
    <t>011812302</t>
  </si>
  <si>
    <t>011812501</t>
  </si>
  <si>
    <t>011812701</t>
  </si>
  <si>
    <t>011813201</t>
  </si>
  <si>
    <t>011813401</t>
  </si>
  <si>
    <t>011823001</t>
  </si>
  <si>
    <t>011814001</t>
  </si>
  <si>
    <t>011814002</t>
  </si>
  <si>
    <t>011814003</t>
  </si>
  <si>
    <t>011814005</t>
  </si>
  <si>
    <t>011814006</t>
  </si>
  <si>
    <t>011814007</t>
  </si>
  <si>
    <t>011814009</t>
  </si>
  <si>
    <t>011814010</t>
  </si>
  <si>
    <t>011814011</t>
  </si>
  <si>
    <t>011814012</t>
  </si>
  <si>
    <t>011814013</t>
  </si>
  <si>
    <t>011814014</t>
  </si>
  <si>
    <t>011814015</t>
  </si>
  <si>
    <t>011833001</t>
  </si>
  <si>
    <t>011833002</t>
  </si>
  <si>
    <t>011833003</t>
  </si>
  <si>
    <t>011901201</t>
  </si>
  <si>
    <t>011902201</t>
  </si>
  <si>
    <t>012110001</t>
  </si>
  <si>
    <t>012121001</t>
  </si>
  <si>
    <t>012123001</t>
  </si>
  <si>
    <t>012129201</t>
  </si>
  <si>
    <t>012131001</t>
  </si>
  <si>
    <t>012151001</t>
  </si>
  <si>
    <t>012152001</t>
  </si>
  <si>
    <t>012201001</t>
  </si>
  <si>
    <t>012300001</t>
  </si>
  <si>
    <t>012400001</t>
  </si>
  <si>
    <t>012500001</t>
  </si>
  <si>
    <t>012600001</t>
  </si>
  <si>
    <t>012600002</t>
  </si>
  <si>
    <t>012701001</t>
  </si>
  <si>
    <t>012702001</t>
  </si>
  <si>
    <t>012811001</t>
  </si>
  <si>
    <t>012901901</t>
  </si>
  <si>
    <t>013000001</t>
  </si>
  <si>
    <t>013000002</t>
  </si>
  <si>
    <t>013000003</t>
  </si>
  <si>
    <t>013000004</t>
  </si>
  <si>
    <t>013000005</t>
  </si>
  <si>
    <t>013000006</t>
  </si>
  <si>
    <t>013000007</t>
  </si>
  <si>
    <t>013000008</t>
  </si>
  <si>
    <t>013000009</t>
  </si>
  <si>
    <t>013000010</t>
  </si>
  <si>
    <t>013000011</t>
  </si>
  <si>
    <t>013000012</t>
  </si>
  <si>
    <t>014101001</t>
  </si>
  <si>
    <t>014102001</t>
  </si>
  <si>
    <t>014102002</t>
  </si>
  <si>
    <t>014102003</t>
  </si>
  <si>
    <t>014102004</t>
  </si>
  <si>
    <t>014104001</t>
  </si>
  <si>
    <t>014501001</t>
  </si>
  <si>
    <t>014501002</t>
  </si>
  <si>
    <t>014501003</t>
  </si>
  <si>
    <t>014601201</t>
  </si>
  <si>
    <t>014601202</t>
  </si>
  <si>
    <t>014601203</t>
  </si>
  <si>
    <t>014601204</t>
  </si>
  <si>
    <t>014602101</t>
  </si>
  <si>
    <t>014602201</t>
  </si>
  <si>
    <t>016101001</t>
  </si>
  <si>
    <t>016102001</t>
  </si>
  <si>
    <t>016103001</t>
  </si>
  <si>
    <t>016103002</t>
  </si>
  <si>
    <t>016103003</t>
  </si>
  <si>
    <t>016106002</t>
  </si>
  <si>
    <t>016109001</t>
  </si>
  <si>
    <t>016109002</t>
  </si>
  <si>
    <t>016109003</t>
  </si>
  <si>
    <t>016202001</t>
  </si>
  <si>
    <t>016203001</t>
  </si>
  <si>
    <t>016204001</t>
  </si>
  <si>
    <t>016301001</t>
  </si>
  <si>
    <t>016302001</t>
  </si>
  <si>
    <t>021010001</t>
  </si>
  <si>
    <t>021010002</t>
  </si>
  <si>
    <t>021010003</t>
  </si>
  <si>
    <t>022101001</t>
  </si>
  <si>
    <t>022109001</t>
  </si>
  <si>
    <t>022109002</t>
  </si>
  <si>
    <t>022109003</t>
  </si>
  <si>
    <t>022202001</t>
  </si>
  <si>
    <t>022203001</t>
  </si>
  <si>
    <t>022204001</t>
  </si>
  <si>
    <t>022205001</t>
  </si>
  <si>
    <t>024001001</t>
  </si>
  <si>
    <t>024003001</t>
  </si>
  <si>
    <t>024009001</t>
  </si>
  <si>
    <t>024009002</t>
  </si>
  <si>
    <t>031101101</t>
  </si>
  <si>
    <t>031101501</t>
  </si>
  <si>
    <t>031101601</t>
  </si>
  <si>
    <t>031101801</t>
  </si>
  <si>
    <t>031103101</t>
  </si>
  <si>
    <t>031103701</t>
  </si>
  <si>
    <t>032102901</t>
  </si>
  <si>
    <t>032212301</t>
  </si>
  <si>
    <t>032221701</t>
  </si>
  <si>
    <t>032301201</t>
  </si>
  <si>
    <t>032301202</t>
  </si>
  <si>
    <t>032301203</t>
  </si>
  <si>
    <t>032301204</t>
  </si>
  <si>
    <t>032301205</t>
  </si>
  <si>
    <t>032301206</t>
  </si>
  <si>
    <t>032301207</t>
  </si>
  <si>
    <t>032301209</t>
  </si>
  <si>
    <t>032302101</t>
  </si>
  <si>
    <t>032302201</t>
  </si>
  <si>
    <t>032302301</t>
  </si>
  <si>
    <t>032302901</t>
  </si>
  <si>
    <t>032309101</t>
  </si>
  <si>
    <t>032309201</t>
  </si>
  <si>
    <t>032309202</t>
  </si>
  <si>
    <t>032309901</t>
  </si>
  <si>
    <t>051000301</t>
  </si>
  <si>
    <t>051000302</t>
  </si>
  <si>
    <t>071000001</t>
  </si>
  <si>
    <t>071000002</t>
  </si>
  <si>
    <t>072291201</t>
  </si>
  <si>
    <t>072292101</t>
  </si>
  <si>
    <t>072299001</t>
  </si>
  <si>
    <t>072299002</t>
  </si>
  <si>
    <t>081012001</t>
  </si>
  <si>
    <t>081012002</t>
  </si>
  <si>
    <t>081021001</t>
  </si>
  <si>
    <t>081021002</t>
  </si>
  <si>
    <t>081021003</t>
  </si>
  <si>
    <t>081021004</t>
  </si>
  <si>
    <t>081021005</t>
  </si>
  <si>
    <t>081021006</t>
  </si>
  <si>
    <t>081032001</t>
  </si>
  <si>
    <t>101092101</t>
  </si>
  <si>
    <t>101092102</t>
  </si>
  <si>
    <t>101096001</t>
  </si>
  <si>
    <t>101098201</t>
  </si>
  <si>
    <t>102091201</t>
  </si>
  <si>
    <t>103092101</t>
  </si>
  <si>
    <t>103092102</t>
  </si>
  <si>
    <t>103092201</t>
  </si>
  <si>
    <t>103092202</t>
  </si>
  <si>
    <t>103092203</t>
  </si>
  <si>
    <t>104002101</t>
  </si>
  <si>
    <t>104002102</t>
  </si>
  <si>
    <t>104002103</t>
  </si>
  <si>
    <t>105001201</t>
  </si>
  <si>
    <t>105001501</t>
  </si>
  <si>
    <t>106100101</t>
  </si>
  <si>
    <t>106100102</t>
  </si>
  <si>
    <t>106100201</t>
  </si>
  <si>
    <t>106100202</t>
  </si>
  <si>
    <t>106100205</t>
  </si>
  <si>
    <t>106100206</t>
  </si>
  <si>
    <t>106100204</t>
  </si>
  <si>
    <t>106100203</t>
  </si>
  <si>
    <t>106100501</t>
  </si>
  <si>
    <t>106100502</t>
  </si>
  <si>
    <t>107201201</t>
  </si>
  <si>
    <t>107301001</t>
  </si>
  <si>
    <t>108001001</t>
  </si>
  <si>
    <t>108001002</t>
  </si>
  <si>
    <t>108001003</t>
  </si>
  <si>
    <t>108001004</t>
  </si>
  <si>
    <t>108001005</t>
  </si>
  <si>
    <t>108001006</t>
  </si>
  <si>
    <t>108001007</t>
  </si>
  <si>
    <t>108002001</t>
  </si>
  <si>
    <t>108002002</t>
  </si>
  <si>
    <t>108002003</t>
  </si>
  <si>
    <t>108003001</t>
  </si>
  <si>
    <t>108003002</t>
  </si>
  <si>
    <t>108001008</t>
  </si>
  <si>
    <t>110300201</t>
  </si>
  <si>
    <t>120090201</t>
  </si>
  <si>
    <t>120090301</t>
  </si>
  <si>
    <t>131101101</t>
  </si>
  <si>
    <t>131101301</t>
  </si>
  <si>
    <t>131101401</t>
  </si>
  <si>
    <t>131103306</t>
  </si>
  <si>
    <t>131103301</t>
  </si>
  <si>
    <t>131103303</t>
  </si>
  <si>
    <t>131103305</t>
  </si>
  <si>
    <t>131103307</t>
  </si>
  <si>
    <t>131102401</t>
  </si>
  <si>
    <t>131103102</t>
  </si>
  <si>
    <t>131201101</t>
  </si>
  <si>
    <t>131201203</t>
  </si>
  <si>
    <t>131201205</t>
  </si>
  <si>
    <t>131203106</t>
  </si>
  <si>
    <t>131203107</t>
  </si>
  <si>
    <t>131203108</t>
  </si>
  <si>
    <t>131201912</t>
  </si>
  <si>
    <t>132401201</t>
  </si>
  <si>
    <t>142001101</t>
  </si>
  <si>
    <t>161011001</t>
  </si>
  <si>
    <t>161011002</t>
  </si>
  <si>
    <t>161011003</t>
  </si>
  <si>
    <t>162201101</t>
  </si>
  <si>
    <t>162201201</t>
  </si>
  <si>
    <t>162201202</t>
  </si>
  <si>
    <t>162201301</t>
  </si>
  <si>
    <t>162201302</t>
  </si>
  <si>
    <t>162201402</t>
  </si>
  <si>
    <t>162201403</t>
  </si>
  <si>
    <t>162201901</t>
  </si>
  <si>
    <t>170101001</t>
  </si>
  <si>
    <t>170102001</t>
  </si>
  <si>
    <t>170102002</t>
  </si>
  <si>
    <t>170102004</t>
  </si>
  <si>
    <t>170102005</t>
  </si>
  <si>
    <t>170102006</t>
  </si>
  <si>
    <t>170210102</t>
  </si>
  <si>
    <t>170210101</t>
  </si>
  <si>
    <t>170210103</t>
  </si>
  <si>
    <t>170210202</t>
  </si>
  <si>
    <t>170210201</t>
  </si>
  <si>
    <t>191001001</t>
  </si>
  <si>
    <t>192002201</t>
  </si>
  <si>
    <t>192002203</t>
  </si>
  <si>
    <t>192002204</t>
  </si>
  <si>
    <t>192002205</t>
  </si>
  <si>
    <t>192004201</t>
  </si>
  <si>
    <t>201102502</t>
  </si>
  <si>
    <t>201102505</t>
  </si>
  <si>
    <t>201102701</t>
  </si>
  <si>
    <t>201103601</t>
  </si>
  <si>
    <t>201103801</t>
  </si>
  <si>
    <t>201104301</t>
  </si>
  <si>
    <t>201105601</t>
  </si>
  <si>
    <t>201106801</t>
  </si>
  <si>
    <t>201106802</t>
  </si>
  <si>
    <t>201203001</t>
  </si>
  <si>
    <t>201204001</t>
  </si>
  <si>
    <t>201205001</t>
  </si>
  <si>
    <t>201207001</t>
  </si>
  <si>
    <t>201208002</t>
  </si>
  <si>
    <t>201310101</t>
  </si>
  <si>
    <t>201310105</t>
  </si>
  <si>
    <t>201310102</t>
  </si>
  <si>
    <t>201310103</t>
  </si>
  <si>
    <t>201310104</t>
  </si>
  <si>
    <t>201310106</t>
  </si>
  <si>
    <t>20132101</t>
  </si>
  <si>
    <t>20132102</t>
  </si>
  <si>
    <t>202101201</t>
  </si>
  <si>
    <t>202101202</t>
  </si>
  <si>
    <t>202101302</t>
  </si>
  <si>
    <t>202101303</t>
  </si>
  <si>
    <t>202101304</t>
  </si>
  <si>
    <t>202101901</t>
  </si>
  <si>
    <t>202101902</t>
  </si>
  <si>
    <t>202210101</t>
  </si>
  <si>
    <t>202210103</t>
  </si>
  <si>
    <t>202210105</t>
  </si>
  <si>
    <t>202210301</t>
  </si>
  <si>
    <t>202210303</t>
  </si>
  <si>
    <t>202220102</t>
  </si>
  <si>
    <t>202323201</t>
  </si>
  <si>
    <t>202323202</t>
  </si>
  <si>
    <t>202323203</t>
  </si>
  <si>
    <t>202903202</t>
  </si>
  <si>
    <t>202903204</t>
  </si>
  <si>
    <t>210011101</t>
  </si>
  <si>
    <t>210011102</t>
  </si>
  <si>
    <t>210011103</t>
  </si>
  <si>
    <t>210011303</t>
  </si>
  <si>
    <t>210011301</t>
  </si>
  <si>
    <t>210011302</t>
  </si>
  <si>
    <t>210011104</t>
  </si>
  <si>
    <t>210011105</t>
  </si>
  <si>
    <t>210011106</t>
  </si>
  <si>
    <t>210012301</t>
  </si>
  <si>
    <t>210012302</t>
  </si>
  <si>
    <t>210012303</t>
  </si>
  <si>
    <t xml:space="preserve">2211 </t>
  </si>
  <si>
    <t>221101101</t>
  </si>
  <si>
    <t>221101201</t>
  </si>
  <si>
    <t>221101401</t>
  </si>
  <si>
    <t>221101402</t>
  </si>
  <si>
    <t>221207301</t>
  </si>
  <si>
    <t>221207302</t>
  </si>
  <si>
    <t>222011201</t>
  </si>
  <si>
    <t>222011202</t>
  </si>
  <si>
    <t>222092001</t>
  </si>
  <si>
    <t>222092002</t>
  </si>
  <si>
    <t>222092003</t>
  </si>
  <si>
    <t>222092004</t>
  </si>
  <si>
    <t>222093001</t>
  </si>
  <si>
    <t>222094001</t>
  </si>
  <si>
    <t>222097201</t>
  </si>
  <si>
    <t>222097202</t>
  </si>
  <si>
    <t>222097901</t>
  </si>
  <si>
    <t>222097902</t>
  </si>
  <si>
    <t>222097903</t>
  </si>
  <si>
    <t>222097904</t>
  </si>
  <si>
    <t>231001101</t>
  </si>
  <si>
    <t>231001201</t>
  </si>
  <si>
    <t>231003101</t>
  </si>
  <si>
    <t>231003102</t>
  </si>
  <si>
    <t>231005101</t>
  </si>
  <si>
    <t>239202101</t>
  </si>
  <si>
    <t>239202102</t>
  </si>
  <si>
    <t>239202103</t>
  </si>
  <si>
    <t>239202105</t>
  </si>
  <si>
    <t>239202106</t>
  </si>
  <si>
    <t>239202107</t>
  </si>
  <si>
    <t>239202108</t>
  </si>
  <si>
    <t>239302111</t>
  </si>
  <si>
    <t>239302112</t>
  </si>
  <si>
    <t>239302113</t>
  </si>
  <si>
    <t>239302114</t>
  </si>
  <si>
    <t>239411101</t>
  </si>
  <si>
    <t>239411102</t>
  </si>
  <si>
    <t>239411103</t>
  </si>
  <si>
    <t>239411108</t>
  </si>
  <si>
    <t>239411109</t>
  </si>
  <si>
    <t>239431001</t>
  </si>
  <si>
    <t>239501102</t>
  </si>
  <si>
    <t>239501103</t>
  </si>
  <si>
    <t>239501104</t>
  </si>
  <si>
    <t>239501105</t>
  </si>
  <si>
    <t>239501201</t>
  </si>
  <si>
    <t>239501202</t>
  </si>
  <si>
    <t>239501204</t>
  </si>
  <si>
    <t>239501205</t>
  </si>
  <si>
    <t>239501208</t>
  </si>
  <si>
    <t>239501210</t>
  </si>
  <si>
    <t>239501211</t>
  </si>
  <si>
    <t>239501213</t>
  </si>
  <si>
    <t>239502103</t>
  </si>
  <si>
    <t>239503102</t>
  </si>
  <si>
    <t>239504201</t>
  </si>
  <si>
    <t>239601301</t>
  </si>
  <si>
    <t>239601302</t>
  </si>
  <si>
    <t>239601303</t>
  </si>
  <si>
    <t>239601304</t>
  </si>
  <si>
    <t>239601305</t>
  </si>
  <si>
    <t>239601307</t>
  </si>
  <si>
    <t>239601309</t>
  </si>
  <si>
    <t>239601401</t>
  </si>
  <si>
    <t>239601402</t>
  </si>
  <si>
    <t>239601403</t>
  </si>
  <si>
    <t>241002101</t>
  </si>
  <si>
    <t>241003103</t>
  </si>
  <si>
    <t>241006401</t>
  </si>
  <si>
    <t>241006403</t>
  </si>
  <si>
    <t>241006408</t>
  </si>
  <si>
    <t>241006410</t>
  </si>
  <si>
    <t>241006702</t>
  </si>
  <si>
    <t>241006704</t>
  </si>
  <si>
    <t>241007101</t>
  </si>
  <si>
    <t>241007102</t>
  </si>
  <si>
    <t>241007103</t>
  </si>
  <si>
    <t>241007202</t>
  </si>
  <si>
    <t>242002202</t>
  </si>
  <si>
    <t>242002203</t>
  </si>
  <si>
    <t>242003203</t>
  </si>
  <si>
    <t>242003204</t>
  </si>
  <si>
    <t>242004202</t>
  </si>
  <si>
    <t>242004204</t>
  </si>
  <si>
    <t>242006001</t>
  </si>
  <si>
    <t>251101901</t>
  </si>
  <si>
    <t>251101903</t>
  </si>
  <si>
    <t>251101904</t>
  </si>
  <si>
    <t>251101905</t>
  </si>
  <si>
    <t>251101907</t>
  </si>
  <si>
    <t>251102001</t>
  </si>
  <si>
    <t>251102002</t>
  </si>
  <si>
    <t>251102003</t>
  </si>
  <si>
    <t>251102004</t>
  </si>
  <si>
    <t>259911101</t>
  </si>
  <si>
    <t>259911102</t>
  </si>
  <si>
    <t>259911103</t>
  </si>
  <si>
    <t>259911105</t>
  </si>
  <si>
    <t>259911106</t>
  </si>
  <si>
    <t>259992401</t>
  </si>
  <si>
    <t>259992402</t>
  </si>
  <si>
    <t>261001701</t>
  </si>
  <si>
    <t>263005101</t>
  </si>
  <si>
    <t>263005102</t>
  </si>
  <si>
    <t>271012101</t>
  </si>
  <si>
    <t>271015101</t>
  </si>
  <si>
    <t>272002101</t>
  </si>
  <si>
    <t>272002102</t>
  </si>
  <si>
    <t>272002103</t>
  </si>
  <si>
    <t>273201101</t>
  </si>
  <si>
    <t>273201102</t>
  </si>
  <si>
    <t>273201103</t>
  </si>
  <si>
    <t>273301301</t>
  </si>
  <si>
    <t>273301302</t>
  </si>
  <si>
    <t>273301303</t>
  </si>
  <si>
    <t>273301305</t>
  </si>
  <si>
    <t>274001201</t>
  </si>
  <si>
    <t>274001501</t>
  </si>
  <si>
    <t>274001502</t>
  </si>
  <si>
    <t>275002101</t>
  </si>
  <si>
    <t>275002102</t>
  </si>
  <si>
    <t>281601501</t>
  </si>
  <si>
    <t>281601502</t>
  </si>
  <si>
    <t>281601503</t>
  </si>
  <si>
    <t>281901101</t>
  </si>
  <si>
    <t>281901201</t>
  </si>
  <si>
    <t>281901202</t>
  </si>
  <si>
    <t>281901204</t>
  </si>
  <si>
    <t>281901205</t>
  </si>
  <si>
    <t>291001201</t>
  </si>
  <si>
    <t>293002301</t>
  </si>
  <si>
    <t>293002302</t>
  </si>
  <si>
    <t>309103101</t>
  </si>
  <si>
    <t>351010001</t>
  </si>
  <si>
    <t>351010002</t>
  </si>
  <si>
    <t>351010003</t>
  </si>
  <si>
    <t>353020101</t>
  </si>
  <si>
    <t>360001101</t>
  </si>
  <si>
    <t>360001102</t>
  </si>
  <si>
    <t>439000901</t>
  </si>
  <si>
    <t>439000902</t>
  </si>
  <si>
    <t>439000903</t>
  </si>
  <si>
    <t>439000904</t>
  </si>
  <si>
    <t>439000905</t>
  </si>
  <si>
    <t>439000906</t>
  </si>
  <si>
    <t>439000907</t>
  </si>
  <si>
    <t>439000910</t>
  </si>
  <si>
    <t>439000911</t>
  </si>
  <si>
    <t>741001101</t>
  </si>
  <si>
    <t>741001102</t>
  </si>
  <si>
    <t>750000101</t>
  </si>
  <si>
    <t>750000102</t>
  </si>
  <si>
    <t>750000103</t>
  </si>
  <si>
    <t>Hạt súp lơ xanh giống (ghi rõ quy cách phẩm cấp, xuất xứ)</t>
  </si>
  <si>
    <t>Hạt rau cải xanh giống (ghi rõ quy cách phẩm cấp, xuất xứ)</t>
  </si>
  <si>
    <t>Hạt rau muống giống (ghi rõ quy cách phẩm cấp, xuất xứ)</t>
  </si>
  <si>
    <t>Hạt bầu giống (ghi rõ quy cách phẩm cấp, xuất xứ)</t>
  </si>
  <si>
    <t>Hạt mướp giống (ghi rõ quy cách phẩm cấp, xuất xứ)</t>
  </si>
  <si>
    <t>Hạt đậu xanh giống (ghi rõ quy cách phẩm cấp, xuất xứ)</t>
  </si>
  <si>
    <t>Hạt ớt cay giống (ghi rõ quy cách phẩm cấp, xuất xứ)</t>
  </si>
  <si>
    <t>Hạt hoa hồng giống (ghi rõ quy cách phẩm cấp, xuất xứ)</t>
  </si>
  <si>
    <t>Hạt hoa giống tự chọn (ghi rõ quy cách phẩm cấp, xuất xứ)</t>
  </si>
  <si>
    <t xml:space="preserve">Ngọn mía </t>
  </si>
  <si>
    <t>Nho nguyên liệu (ghi rõ quy cách phẩm cấp, xuất xứ)</t>
  </si>
  <si>
    <t>Xoài nguyên liệu (ghi rõ quy cách phẩm cấp, xuất xứ)</t>
  </si>
  <si>
    <t>Chuối nguyên liệu (ghi rõ quy cách phẩm cấp, xuất xứ)</t>
  </si>
  <si>
    <t>Mít nguyên liệu (ghi rõ quy cách phẩm cấp, xuất xứ)</t>
  </si>
  <si>
    <t>Cam nguyên liệu (ghi rõ quy cách phẩm cấp, xuất xứ)</t>
  </si>
  <si>
    <t>Nhãn nguyên liệu (ghi rõ quy cách phẩm cấp, xuất xứ)</t>
  </si>
  <si>
    <t>Vải nguyên liệu (ghi rõ quy cách phẩm cấp, xuất xứ)</t>
  </si>
  <si>
    <t>Hạt điều nguyên liệu thô khô (ghi rõ quy cách phẩm cấp, xuất xứ)</t>
  </si>
  <si>
    <t>Hạt hồ tiêu khô (ghi rõ quy cách phẩm cấp, xuất xứ)</t>
  </si>
  <si>
    <t>Hạt cà phê chè/arabica (ghi rõ quy cách phẩm cấp, xuất xứ)</t>
  </si>
  <si>
    <t xml:space="preserve">Hạt cà phê vối/robusta (ghi rõ quy cách phẩm cấp, xuất xứ) </t>
  </si>
  <si>
    <t>Củ sắn/ Khoai mỳ (ghi rõ quy cách phẩm cấp, xuất xứ)</t>
  </si>
  <si>
    <t>Dong giềng giống (ghi rõ quy cách phẩm cấp, xuất xứ)</t>
  </si>
  <si>
    <t>Mía tươi làm đường (ghi rõ quy cách phẩm cấp, xuất xứ)</t>
  </si>
  <si>
    <t>Đậu tương khô nguyên liệu (ghi rõ quy cách phẩm cấp, xuất xứ)</t>
  </si>
  <si>
    <t>Dưa chuột/dưa leo nguyên liệu (ghi rõ quy cách phẩm cấp, xuất xứ)</t>
  </si>
  <si>
    <t>Bí xanh/bí đao nguyên liệu (ghi rõ quy cách phẩm cấp, xuất xứ)</t>
  </si>
  <si>
    <t>Bí đỏ/bí ngô nguyên liệu (ghi rõ quy cách phẩm cấp, xuất xứ)</t>
  </si>
  <si>
    <t>Ớt ngọt nguyên liệu (ghi rõ quy cách phẩm cấp, xuất xứ)</t>
  </si>
  <si>
    <t>Cà chua nguyên liệu (ghi rõ quy cách phẩm cấp, xuất xứ)</t>
  </si>
  <si>
    <t>Cà rốt nguyên liệu (ghi rõ quy cách phẩm cấp, xuất xứ)</t>
  </si>
  <si>
    <t>Khoai tây nguyên liệu (ghi rõ quy cách phẩm cấp, xuất xứ)</t>
  </si>
  <si>
    <t>Đậu xanh nguyên liệu (ghi rõ quy cách phẩm cấp, xuất xứ)</t>
  </si>
  <si>
    <t>Vừng nguyên liệu (ghi rõ quy cách phẩm cấp, xuất xứ)</t>
  </si>
  <si>
    <t>Ớt cay nguyên liệu (ghi rõ quy cách phẩm cấp, xuất xứ)</t>
  </si>
  <si>
    <t>Hạt ca cao nguyên liệu (ghi rõ quy cách phẩm cấp, xuất xứ)</t>
  </si>
  <si>
    <t>Sữa bò tươi (ghi rõ quy cách phẩm cấp, xuất xứ)</t>
  </si>
  <si>
    <t>Gỗ nguyên liệu làm giấy (gỗ Keo hoặc loại sử dụng phổ biến ở địa phương)</t>
  </si>
  <si>
    <t>Gỗ tròn nhóm 1 (gỗ Trắc hoặc loại sử dụng phổ biến ở địa phương)</t>
  </si>
  <si>
    <t>Gỗ tròn nhóm 2 (gỗ Lim hoặc loại sử dụng phổ biến ở địa phương)</t>
  </si>
  <si>
    <t>Gỗ tròn nhóm 6 (gỗ Bạch đàn hoặc loại sử dụng phổ biến ở địa phương)</t>
  </si>
  <si>
    <t>Tôm sú nguyên liệu khoảng 40-50 con/kg</t>
  </si>
  <si>
    <t>Thịt bò nhập khẩu (ghi rõ quy cách phẩm cấp, xuất xứ)</t>
  </si>
  <si>
    <t>Men bia/ hoa bia (ghi rõ quy cách phẩm cấp, xuất xứ)</t>
  </si>
  <si>
    <t>Sợi thuốc lá (ghi rõ quy cách phẩm cấp, xuất xứ)</t>
  </si>
  <si>
    <t>Lá thuốc lá, loại đã tách cọng (ghi rõ quy cách phẩm cấp, xuất xứ)</t>
  </si>
  <si>
    <t>Tơ thô (ghi rõ quy cách phẩm cấp, xuất xứ)</t>
  </si>
  <si>
    <t>Xơ bông/cotton nhập khẩu (ghi rõ quy cách phẩm cấp, xuất xứ)</t>
  </si>
  <si>
    <t>Xơ tổng hợp staple (ghi rõ quy cách phẩm cấp, xuất xứ)</t>
  </si>
  <si>
    <t>Sợi từ xơ tổng hợp staple (ghi rõ quy cách phẩm cấp, xuất xứ)</t>
  </si>
  <si>
    <t>Chỉ khâu giầy (ghi rõ quy cách phẩm cấp, xuất xứ)</t>
  </si>
  <si>
    <t>Vải 100% cotton (ghi rõ quy cách phẩm cấp, xuất xứ)</t>
  </si>
  <si>
    <t>Vải 75% Cotton 23% Polyester 2% Spandex (ghi rõ quy cách phẩm cấp, xuất xứ)</t>
  </si>
  <si>
    <t>Vải 60% Cotton 40% Plolyester (ghi rõ quy cách phẩm cấp, xuất xứ)</t>
  </si>
  <si>
    <t>Vải 100% Polyester (ghi rõ quy cách phẩm cấp, xuất xứ)</t>
  </si>
  <si>
    <t>Vải thun (ghi rõ quy cách phẩm cấp, xuất xứ)</t>
  </si>
  <si>
    <t>Giấy cuộn thuốc lá (ghi rõ quy cách phẩm cấp, xuất xứ)</t>
  </si>
  <si>
    <t>Giấy cuộn vệ sinh công nghiệp (ghi rõ quy cách phẩm cấp, xuất xứ)</t>
  </si>
  <si>
    <t>Hóa chất làm thuốc trừ sâu (ghi rõ quy cách phẩm cấp, xuất xứ)</t>
  </si>
  <si>
    <t>Hạt nhựa ABS ( ghi rõ quy cách phẩm cấp, xuất xứ)</t>
  </si>
  <si>
    <t>Hạt nhựa PVC  (ghi rõ quy cách phẩm cấp, xuất xứ)</t>
  </si>
  <si>
    <t>Hạt nhựa PET (ghi rõ quy cách phẩm cấp, xuất xứ)</t>
  </si>
  <si>
    <t>Hạt nhựa PE (ghi rõ quy cách phẩm cấp, xuất xứ)</t>
  </si>
  <si>
    <t>Hạt nhựa HDPE (ghi rõ quy cách phẩm cấp, xuất xứ)</t>
  </si>
  <si>
    <t>Hóa chất tẩy trắng giấy (ghi rõ quy cách phẩm cấp, xuất xứ)</t>
  </si>
  <si>
    <t>Hóa chất tẩy trắng vải (ghi rõ quy cách phẩm cấp, xuất xứ)</t>
  </si>
  <si>
    <t>Hương liệu dùng sản xuất cà phê (ghi rõ quy cách phẩm cấp, xuất xứ)</t>
  </si>
  <si>
    <t>Hương liệu vanilla (ghi rõ quy cách phẩm cấp, xuất xứ)</t>
  </si>
  <si>
    <t>Nguyên liệu sản xuất thuốc Tetracyclin (ghi rõ quy cách phẩm cấp, xuất xứ)</t>
  </si>
  <si>
    <t>Nguyên liệu sản xuất thuốc vitamin C (ghi rõ quy cách phẩm cấp, xuất xứ)</t>
  </si>
  <si>
    <t>Vỏ chai nhựa đóng chai dầu mỡ động thực vật (ghi rõ quy cách phẩm cấp)</t>
  </si>
  <si>
    <t>Thủy tinh nguyên liệu dạng tấm (ghi rõ quy cách phẩm cấp, xuất xứ)</t>
  </si>
  <si>
    <t>Thủy tinh nguyên liệu dạng que, ống (ghi rõ quy cách phẩm cấp, xuất xứ)</t>
  </si>
  <si>
    <t>Thạch cao dùng cho sản xuất xi măng (ghi rõ quy cách phẩm cấp, xuất xứ)</t>
  </si>
  <si>
    <r>
      <t xml:space="preserve">Tà vẹt bê tông </t>
    </r>
    <r>
      <rPr>
        <i/>
        <sz val="10"/>
        <color indexed="8"/>
        <rFont val="Arial"/>
        <family val="2"/>
      </rPr>
      <t>dự ứng lực</t>
    </r>
    <r>
      <rPr>
        <sz val="10"/>
        <color indexed="8"/>
        <rFont val="Arial"/>
        <family val="2"/>
      </rPr>
      <t xml:space="preserve"> đường sắt (ghi rõ quy cách phẩm cấp)</t>
    </r>
  </si>
  <si>
    <t>Má phanh ô tô (ghi rõ quy cách phẩm cấp, xuất xứ )</t>
  </si>
  <si>
    <t>Phôi thép (ghi rõ quy cách phẩm cấp, xuất xứ)</t>
  </si>
  <si>
    <t>Thép tấm dày 5mm (hoặc loại phổ biến ở địa phương)</t>
  </si>
  <si>
    <t>Thép cuộn (ghi rõ quy cách phẩm cấp, xuất xứ)</t>
  </si>
  <si>
    <t>Nhôm tấm (ghi rõ quy cách phẩm cấp, xuất xứ)</t>
  </si>
  <si>
    <t>Nhôm thỏi (ghi rõ quy cách phẩm cấp, xuất xứ)</t>
  </si>
  <si>
    <t>Kẽm thỏi (ghi rõ quy cách phẩm cấp, xuất xứ)</t>
  </si>
  <si>
    <t>Sợi đồng (ghi rõ quy cách phẩm cấp, xuất xứ)</t>
  </si>
  <si>
    <t>Đồng lá (ghi rõ quy cách phẩm cấp, xuất xứ)</t>
  </si>
  <si>
    <t>Chì hợp kim Ca (ghi rõ quy cách phẩm cấp, xuất xứ)</t>
  </si>
  <si>
    <t>Mặt trước điện thoại- FRONT (ghi rõ quy cách phẩm cấp, xuất xứ)</t>
  </si>
  <si>
    <t>Động cơ đa năng xoay chiều (ghi rõ quy cách phẩm cấp, xuất xứ)</t>
  </si>
  <si>
    <t>Stator &amp; rotor (ghi rõ quy cách phẩm cấp, xuất xứ)</t>
  </si>
  <si>
    <t>Ắc quy loại 6v (ghi rõ quy cách phẩm cấp, xuất xứ)</t>
  </si>
  <si>
    <t>Ắc quy loại 12v (ghi rõ quy cách phẩm cấp, xuất xứ)</t>
  </si>
  <si>
    <t>Ắc quy loại 24v (ghi rõ quy cách phẩm cấp xuất xứ)</t>
  </si>
  <si>
    <t>Bộ tản nhiệt của động cơ ô tô (ghi rõ quy cách phẩm cấp, xuất xứ)</t>
  </si>
  <si>
    <t>Động cơ cho xe ô tô có dung tích xilanh &gt; 1000cc (ghi rõ quy cách phẩm cấp, xuất xứ)</t>
  </si>
  <si>
    <t>Nhíp ô tô trước (ghi rõ quy cách phẩm cấp, xuất xứ)</t>
  </si>
  <si>
    <t>Động cơ xăng cho xe máy (ghi rõ quy cách phẩm cấp, xuất xứ)</t>
  </si>
  <si>
    <t>Lạc nguyên liệu (ghi rõ quy cách phẩm cấp, xuất xứ)</t>
  </si>
  <si>
    <t>Cây bạch đàn giống, chiều cao từ 25-50 cm</t>
  </si>
  <si>
    <t>Cá thu nguyên liệu loại 2 con/kg</t>
  </si>
  <si>
    <t>Mực ống nguyên liệu 15-20 con/kg</t>
  </si>
  <si>
    <t>Hoa ly giống (ghi rõ quy cách phẩm cấp, xuất xứ)</t>
  </si>
  <si>
    <t>Mangan Oxit/MgO2 (ghi rõ quy cách phẩm cấp, xuất xứ)</t>
  </si>
  <si>
    <t>2420031</t>
  </si>
  <si>
    <t>Điều hòa của xe ô tô (ghi rõ quy cách phẩm cấp, xuất xứ)</t>
  </si>
  <si>
    <t>Kính ô tô (ghi rõ quy cách phẩm cấp, xuất xứ)</t>
  </si>
  <si>
    <t>Phim in (ghi rõ quy cách phẩm cấp, xuất xứ)</t>
  </si>
  <si>
    <t>Tấm nhựa ắc quy (ghi rõ quy cách phẩm cấp, xuất xứ)</t>
  </si>
  <si>
    <t>Cúc áo, quần bằng nhựa (ghi rõ quy cách phẩm cấp, xuất xứ)</t>
  </si>
  <si>
    <t>Phecmotuya nhựa loại 3,5 - 4 cm (ghi rõ quy cách phẩm cấp, xuất xứ)</t>
  </si>
  <si>
    <t>Lưới đánh cá chưa gắn chì và phao (ghi rõ quy cách phẩm cấp, xuất xứ)</t>
  </si>
  <si>
    <t>Quặng sắt dùng sản xuất xi măng (ghi rõ quy cách phẩm cấp, xuất xứ)</t>
  </si>
  <si>
    <t>Quặng sắt dùng sản xuất gang thép (ghi rõ quy cách phẩm cấp, xuất xứ)</t>
  </si>
  <si>
    <t>Quặng đồng (ghi rõ quy cách phẩm cấp, xuất xứ)</t>
  </si>
  <si>
    <t>Quặng chì (ghi rõ quy cách phẩm cấp, xuất xứ)</t>
  </si>
  <si>
    <t>Quặng apatit (ghi rõ quy cách phẩm cấp, xuất xứ)</t>
  </si>
  <si>
    <t>Quặng nhôm (ghi rõ quy cách phẩm cấp, xuất xứ)</t>
  </si>
  <si>
    <t>Thịt lợn đông lạnh cho chế biến (ghi rõ quy cách phẩm cấp, xuất xứ)</t>
  </si>
  <si>
    <t>Axit Sunfuric (ghi rõ quy cách phẩm cấp, xuất xứ)</t>
  </si>
  <si>
    <t>Hóa chất dòng Sắt Sunfat/FeS04 (ghi rõ quy cách phẩm cấp, xuất xứ)</t>
  </si>
  <si>
    <t>Lưu huỳnh (ghi rõ quy cách phẩm cấp, xuất xứ)</t>
  </si>
  <si>
    <t>Acetone (ghi rõ quy cách phẩm cấp, xuất xứ)</t>
  </si>
  <si>
    <t>Bản mạch chính của điện thoại - PBA (ghi rõ quy cách phẩm cấp, xuất xứ)</t>
  </si>
  <si>
    <t xml:space="preserve">Cây keo giống, chiều cao từ 25-30cm </t>
  </si>
  <si>
    <t xml:space="preserve">Cây thông giống, chiều cao từ 25-30cm </t>
  </si>
  <si>
    <t>Hạt bí đỏ/ bí ngô giống (ghi rõ quy cách phẩm cấp, xuất xứ)</t>
  </si>
  <si>
    <t>Lá chè tươi (ghi rõ quy cách phẩm cấp, xuất xứ)</t>
  </si>
  <si>
    <t xml:space="preserve">Điện dùng cho xây dựng </t>
  </si>
  <si>
    <t>2013210</t>
  </si>
  <si>
    <t>01290</t>
  </si>
  <si>
    <t>0129012</t>
  </si>
  <si>
    <t xml:space="preserve"> Sản phẩm cây lâu năm khác</t>
  </si>
  <si>
    <t>Sản phẩm cây lâu năm khác</t>
  </si>
  <si>
    <t>Mủ cao su tươi (ghi rõ quy cách phẩm cấp, xuất xứ)</t>
  </si>
  <si>
    <t>Sản phẩm cây lâu năm  khác</t>
  </si>
  <si>
    <t>Sợi thuốc lá</t>
  </si>
  <si>
    <t>ĐIỆN NƯỚC</t>
  </si>
  <si>
    <t xml:space="preserve">ĐIỆN, NƯỚC </t>
  </si>
  <si>
    <t>Biểu số 5.4/CSG.NVL-TH</t>
  </si>
  <si>
    <t>CẤU TRÚC CHỈ SỐ GIÁ NGUYÊN NHIÊN VẬT LIỆU DÙNG CHO CÁC NGÀNH SẢN XUẤT THỜI KỲ 2014-2019</t>
  </si>
  <si>
    <t xml:space="preserve"> CHỈ SỐ GIÁ NGUYÊN NHIÊN VẬT LIỆU DÙNG CHO CÁC NGÀNH SẢN XUẤT CẢ NƯỚC (VÙNG)</t>
  </si>
  <si>
    <t>Quy cách phẩm cấp</t>
  </si>
  <si>
    <t>ĐIỆN, NƯỚC PHỤC VỤ SẢN XUẤT NÔNG NGHIỆP</t>
  </si>
  <si>
    <t>Cát vàng dùng trong xây dựng</t>
  </si>
  <si>
    <t>Thóc nếp thịt (loại thơm hoặc loại sử dụng phổ biến ở địa phương)</t>
  </si>
  <si>
    <t>Thóc tẻ thịt (loại Bắc thơm hoặc loại sử dụng phổ biến ở địa phương)</t>
  </si>
  <si>
    <t>Ngô hạt (loại hạt vàng hoặc loại sử dụng phổ biến ở địa phương)</t>
  </si>
  <si>
    <t>Lúa mỳ (loại APW hoặc loại sử dụng phổ biến ở địa phương, ghi rõ xuất xứ)</t>
  </si>
  <si>
    <t>Ngô lai giống (loại CP888 hoặc loại sử dụng phổ biến ở địa phương, ghi rõ xuất xứ)</t>
  </si>
  <si>
    <t>Thóc nếp giống (loại N97 hoặc loại sử dụng phổ biến ở địa phương, ghi rõ xuất xứ)</t>
  </si>
  <si>
    <t>Thóc tẻ giống (loại BC15 hoặc loại sử dụng phổ biến ở địa phương, ghi rõ xuất xứ)</t>
  </si>
  <si>
    <t>Khoai lang giống (loại giống tím hoặc loại sử dụng phổ biến ở địa phương, ghi rõ xuất xứ)</t>
  </si>
  <si>
    <t>Sắn/ Khoai mỳ giống (loại KM94 hoặc loại sử dụng phổ biến ở địa phương, ghi rõ xuất xứ)</t>
  </si>
  <si>
    <t>Hạt đậu tương giống (loại DT84 hoặc loại sử dụng phổ biến tại địa phương, ghi rõ xuất xứ)</t>
  </si>
  <si>
    <t>Hạt cà chua giống (loại B/M hoặc loại sử dụng phổ biến ở địa phương, ghi rõ xuất xứ)</t>
  </si>
  <si>
    <t>Hạt cà rốt giống (loại Shin Kuroda hoặc loại sử dụng phổ biến tại địa phương, ghi rõ xuất xứ)</t>
  </si>
  <si>
    <t>Hạt su hào giống (loại Amori hoặc loại sử dụng phổ biến ở địa phương, ghi rõ xuất xứ)</t>
  </si>
  <si>
    <t>Hạt dưa chuột/dưa leo giống (loại TN170 hoặc loại sử dụng phổ biến ở địa phương, ghi rõ xuất xứ)</t>
  </si>
  <si>
    <t>Hạt bí xanh/bí đao giống (loại TLP 5168 hoặc loại sử dụng phổ biến ở địa phương, ghi rõ xuất xứ)</t>
  </si>
  <si>
    <t>Mía đường giống (loại C86-406 hoặc loại sử dụng phổ biến ở địa phương)</t>
  </si>
  <si>
    <t>Dừa khô quả nguyên liệu (ghi rõ quy cách phẩm cấp)</t>
  </si>
  <si>
    <t>Cây cam sành giống (ghi rõ quy cách phẩm cấp)</t>
  </si>
  <si>
    <t>Hạt lạc giống (loại L14 hoặc loại sử dụng phổ biến tại địa phương, ghi rõ xuất xứ)</t>
  </si>
  <si>
    <t>Hạt vừng/mè giống (loại V6 hoặc loại sử dụng phổ biến ở địa phương, ghi rõ xuất xứ)</t>
  </si>
  <si>
    <t>Cao su thiên nhiên (loại SVR 3L hoặc loại sử dụng phổ biến ở địa phương, ghi rõ xuất xứ)</t>
  </si>
  <si>
    <t>Cây nho giống (loại NH01-152 hoặc loại sử dụng phổ biến ở địa phương)</t>
  </si>
  <si>
    <t>Cây vải giống (vải Thanh Hà hoặc loại sử dụng phổ biến ở địa phương)</t>
  </si>
  <si>
    <t>Cây xoài cát giống (xoài Hòa Lộc hoặc loại sử dụng phổ biến ở địa phương)</t>
  </si>
  <si>
    <t>Cây điều giống (loại PN1 hoặc loại sử dụng phổ biến ở địa phương)</t>
  </si>
  <si>
    <t>Cây hồ tiêu giống (hồ tiêu Vĩnh Linh hoặc loại sử dụng phổ biến ở địa phương)</t>
  </si>
  <si>
    <t>Cây cao su giống (loại RRIM600 hoặc loại sử dụng phổ biến ở địa phương)</t>
  </si>
  <si>
    <t>Cây chè giống (loại TB14 hoặc loại sử dụng phổ biến ở địa phương)</t>
  </si>
  <si>
    <t>Cây ca cao giống (loại DT8 hoặc loại sử dụng phổ biến ở địa phương)</t>
  </si>
  <si>
    <t>Cây dâu tằm giống (loại Tam bộ 7 hoặc loại sử dụng phổ biến ở địa phương)</t>
  </si>
  <si>
    <t>Trâu ta giống/nghé giống, khoảng 30kg - 50kg/ con</t>
  </si>
  <si>
    <t>Bò ta giống/bê giống, khoảng 40 kg-60 kg/con</t>
  </si>
  <si>
    <t>Lợn giống/heo giống khoảng 5kg/con (loại siêu nạc hoặc loại sử dụng phổ biến tại địa phương)</t>
  </si>
  <si>
    <t>Lợn/heo thịt sống, loại 50-70kg/ con</t>
  </si>
  <si>
    <t>Lợn/heo sữa, loại 5-7kg/con</t>
  </si>
  <si>
    <t>Gà thịt trọng lượng 1,5-2kg/con</t>
  </si>
  <si>
    <t>Dịch vụ gieo cấy lúa (ghi rõ bằng tay hoặc bằng máy)</t>
  </si>
  <si>
    <t>Dịch vụ làm đất trồng lúa (ghi rõ bằng tay hoặc bằng máy)</t>
  </si>
  <si>
    <t>Dịch vụ làm đất trồng cây ăn quả, cây công nghiệp (ghi rõ bằng tay hoặc bằng máy)</t>
  </si>
  <si>
    <t>Dịch vụ làm đất trồng rau, màu, hoa (ghi rõ bằng tay hoặc bằng máy)</t>
  </si>
  <si>
    <t>Dịch vụ thu hoạch lúa (ghi rõ bằng tay hoặc bằng máy)</t>
  </si>
  <si>
    <t xml:space="preserve">Dịch vụ thu hoạch cây ăn quả, cây công nghiệp </t>
  </si>
  <si>
    <t>Dịch vụ thu hoạch rau, màu, hoa</t>
  </si>
  <si>
    <t xml:space="preserve">Dịch vụ kiểm dịch lợn, gà </t>
  </si>
  <si>
    <t>Cá tra nguyên liệu loại 0,8-1 kg/con</t>
  </si>
  <si>
    <t>Sò huyết giống 60 ngày tuổi</t>
  </si>
  <si>
    <t>Tôm hùm giống 40 ngày tuổi</t>
  </si>
  <si>
    <t>Tôm càng xanh giống 12 - 15 ngày tuổi</t>
  </si>
  <si>
    <t>Nghêu giống 60 ngày tuổi</t>
  </si>
  <si>
    <t>Hàu giống 30 ngày tuổi</t>
  </si>
  <si>
    <t>Cá chẻm giống 30 - 40 ngày tuổi</t>
  </si>
  <si>
    <t>Cá mú giống 30 - 40 ngày tuổi</t>
  </si>
  <si>
    <t>Cát thạch anh/silicat</t>
  </si>
  <si>
    <t>Cát trắng dùng trong sản xuất thủy tinh</t>
  </si>
  <si>
    <t xml:space="preserve">Đất sét dùng trong sản xuất xi măng </t>
  </si>
  <si>
    <t>Cát đen dùng trong xây dựng</t>
  </si>
  <si>
    <t>Bột huyết (ghi rõ quy cách phẩm cấp, xuất xứ)</t>
  </si>
  <si>
    <t>Bột thịt, bột xương cá (ghi rõ quy cách phẩm cấp, xuất xứ)</t>
  </si>
  <si>
    <t>Cà rốt khô (ghi rõ quy cách phẩm cấp, xuất xứ)</t>
  </si>
  <si>
    <t>Hành khô (ghi rõ quy cách phẩm cấp, xuất xứ)</t>
  </si>
  <si>
    <t>Bí xanh khô (ghi rõ quy cách phẩm cấp, xuất xứ)</t>
  </si>
  <si>
    <t>Mít khô (ghi rõ quy cách phẩm cấp, xuất xứ)</t>
  </si>
  <si>
    <t>Cơm dừa khô/sấy (ghi rõ quy cách phẩm cấp, xuất xứ)</t>
  </si>
  <si>
    <t>Dầu lạc (ghi rõ quy cách phẩm cấp, xuất xứ)</t>
  </si>
  <si>
    <t>Dầu vừng/mè (ghi rõ quy cách phẩm cấp, xuất xứ)</t>
  </si>
  <si>
    <t>Dầu dừa thô (ghi rõ quy cách phẩm cấp, xuất xứ)</t>
  </si>
  <si>
    <t>Sữa bột (ghi rõ quy cách phẩm cấp, xuất xứ)</t>
  </si>
  <si>
    <t>Sữa đặc (ghi rõ quy cách phẩm cấp, xuất xứ)</t>
  </si>
  <si>
    <t>Gạo nếp (loại nếp thơm hoặc loại sử dụng phổ biến ở địa phương)</t>
  </si>
  <si>
    <t>Gạo tẻ (loại Bắc Thơm hoặc loại sử dụng phổ biến ở địa phương)</t>
  </si>
  <si>
    <t>Bột ngô (ghi rõ quy cách phẩm cấp)</t>
  </si>
  <si>
    <t>Bột dong riềng (ghi rõ quy cách phẩm cấp)</t>
  </si>
  <si>
    <t>Bột đậu xanh (ghi rõ quy cách phẩm cấp)</t>
  </si>
  <si>
    <t>Đường tinh luyện bao 50kg (hiệu Biên Hoà hoặc loại sử dụng phổ biến ở địa phương, ghi rõ xuất xứ)</t>
  </si>
  <si>
    <t>Bò lai giống, khoảng 40kg - 60kg/con (giống Sind hoặc giống sử dụng phổ biến ở địa phương, ghi rõ xuất xứ)</t>
  </si>
  <si>
    <t>Bò sữa giống, khoảng 50kg/con (giống Hà Lan hoặc giống sử dụng phổ biến ở địa phương, ghi rõ xuất xứ)</t>
  </si>
  <si>
    <t>Ngan giống/vịt xiêm giống, loại 2 ngày tuổi</t>
  </si>
  <si>
    <t>Trứng gà công nghiệp</t>
  </si>
  <si>
    <t>Bột cacao (ghi rõ quy cách phẩm cấp, xuất xứ)</t>
  </si>
  <si>
    <t>Cá tra giống loại 30 ngày tuổi</t>
  </si>
  <si>
    <t>Dịch vụ thiến,hoạn lợn/heo</t>
  </si>
  <si>
    <t>Dịch vụ thụ tinh nhân tạo cho lợn/heo (ghi rõ loại con)</t>
  </si>
  <si>
    <r>
      <t xml:space="preserve">Thức ăn đậm đặc cho </t>
    </r>
    <r>
      <rPr>
        <b/>
        <sz val="10"/>
        <color theme="1"/>
        <rFont val="Arial"/>
        <family val="2"/>
      </rPr>
      <t>lợn nái/heo nái</t>
    </r>
    <r>
      <rPr>
        <sz val="10"/>
        <color theme="1"/>
        <rFont val="Arial"/>
        <family val="2"/>
      </rPr>
      <t xml:space="preserve"> (hiệu Con cò hoặc loại sử dụng phổ biến ở địa phương)</t>
    </r>
  </si>
  <si>
    <r>
      <t xml:space="preserve">Thức ăn hỗn hợp cho </t>
    </r>
    <r>
      <rPr>
        <b/>
        <sz val="10"/>
        <color theme="1"/>
        <rFont val="Arial"/>
        <family val="2"/>
      </rPr>
      <t>lợn nái/heo nái</t>
    </r>
    <r>
      <rPr>
        <sz val="10"/>
        <color theme="1"/>
        <rFont val="Arial"/>
        <family val="2"/>
      </rPr>
      <t xml:space="preserve"> (hiệu Cargil hoặc loại sử dụng phổ biến ở địa phương)</t>
    </r>
  </si>
  <si>
    <r>
      <t xml:space="preserve">Thức ăn đậm đặc cho </t>
    </r>
    <r>
      <rPr>
        <b/>
        <sz val="10"/>
        <color theme="1"/>
        <rFont val="Arial"/>
        <family val="2"/>
      </rPr>
      <t xml:space="preserve">lợn thịt/heo thịt </t>
    </r>
    <r>
      <rPr>
        <sz val="10"/>
        <color theme="1"/>
        <rFont val="Arial"/>
        <family val="2"/>
      </rPr>
      <t>(hiệu Cargil hoặc loại sử dụng phổ biến ở địa phương)</t>
    </r>
  </si>
  <si>
    <r>
      <t xml:space="preserve">Thức ăn hỗn hợp cho </t>
    </r>
    <r>
      <rPr>
        <b/>
        <sz val="10"/>
        <color theme="1"/>
        <rFont val="Arial"/>
        <family val="2"/>
      </rPr>
      <t>lợn thịt/heo thịt</t>
    </r>
    <r>
      <rPr>
        <sz val="10"/>
        <color theme="1"/>
        <rFont val="Arial"/>
        <family val="2"/>
      </rPr>
      <t xml:space="preserve"> (hiệu Vina hoặc loại sử dụng phổ biến ở địa phương)</t>
    </r>
  </si>
  <si>
    <r>
      <t xml:space="preserve">Thức ăn đậm đặc cho </t>
    </r>
    <r>
      <rPr>
        <b/>
        <sz val="10"/>
        <color theme="1"/>
        <rFont val="Arial"/>
        <family val="2"/>
      </rPr>
      <t>lợn con/heo con</t>
    </r>
    <r>
      <rPr>
        <sz val="10"/>
        <color theme="1"/>
        <rFont val="Arial"/>
        <family val="2"/>
      </rPr>
      <t xml:space="preserve"> (hiệu Con Cò hoặc loại sử dụng phổ biến ở địa phương)</t>
    </r>
  </si>
  <si>
    <r>
      <t xml:space="preserve">Thức ăn hỗn hợp cho </t>
    </r>
    <r>
      <rPr>
        <b/>
        <sz val="10"/>
        <color theme="1"/>
        <rFont val="Arial"/>
        <family val="2"/>
      </rPr>
      <t>lợn con/heo con</t>
    </r>
    <r>
      <rPr>
        <sz val="10"/>
        <color theme="1"/>
        <rFont val="Arial"/>
        <family val="2"/>
      </rPr>
      <t xml:space="preserve"> (hiệu Con Cò hoặc loại sử dụng phổ biến ở địa phương)</t>
    </r>
  </si>
  <si>
    <r>
      <t xml:space="preserve">Thức ăn hỗn hợp cho </t>
    </r>
    <r>
      <rPr>
        <b/>
        <sz val="10"/>
        <color theme="1"/>
        <rFont val="Arial"/>
        <family val="2"/>
      </rPr>
      <t>gà thịt</t>
    </r>
    <r>
      <rPr>
        <sz val="10"/>
        <color theme="1"/>
        <rFont val="Arial"/>
        <family val="2"/>
      </rPr>
      <t xml:space="preserve"> (hiệu Cargil hoặc loại sử dụng phổ biến ở địa phương)</t>
    </r>
  </si>
  <si>
    <r>
      <t xml:space="preserve">Thức ăn hỗn hợp cho </t>
    </r>
    <r>
      <rPr>
        <b/>
        <sz val="10"/>
        <color theme="1"/>
        <rFont val="Arial"/>
        <family val="2"/>
      </rPr>
      <t>gà đẻ</t>
    </r>
    <r>
      <rPr>
        <sz val="10"/>
        <color theme="1"/>
        <rFont val="Arial"/>
        <family val="2"/>
      </rPr>
      <t xml:space="preserve"> (hiệu Con cò hoặc loại sử dụng phổ biến ở địa phương)</t>
    </r>
  </si>
  <si>
    <r>
      <t xml:space="preserve">Thức ăn hỗn hợp cho </t>
    </r>
    <r>
      <rPr>
        <b/>
        <sz val="10"/>
        <color theme="1"/>
        <rFont val="Arial"/>
        <family val="2"/>
      </rPr>
      <t>vịt</t>
    </r>
    <r>
      <rPr>
        <sz val="10"/>
        <color theme="1"/>
        <rFont val="Arial"/>
        <family val="2"/>
      </rPr>
      <t xml:space="preserve"> (hiệu Con cò hoặc loại sử dụng phổ biến ở địa phương)</t>
    </r>
  </si>
  <si>
    <r>
      <t xml:space="preserve">Thức ăn hỗn hợp cho </t>
    </r>
    <r>
      <rPr>
        <b/>
        <sz val="10"/>
        <color theme="1"/>
        <rFont val="Arial"/>
        <family val="2"/>
      </rPr>
      <t>cá da trơn</t>
    </r>
    <r>
      <rPr>
        <sz val="10"/>
        <color theme="1"/>
        <rFont val="Arial"/>
        <family val="2"/>
      </rPr>
      <t xml:space="preserve"> (hiệu Con cò hoặc loại sử dụng phổ biến ở địa phương)</t>
    </r>
  </si>
  <si>
    <r>
      <t xml:space="preserve">Thức ăn hỗn hợp cho </t>
    </r>
    <r>
      <rPr>
        <b/>
        <sz val="10"/>
        <color theme="1"/>
        <rFont val="Arial"/>
        <family val="2"/>
      </rPr>
      <t>bò</t>
    </r>
    <r>
      <rPr>
        <sz val="10"/>
        <color theme="1"/>
        <rFont val="Arial"/>
        <family val="2"/>
      </rPr>
      <t xml:space="preserve"> (hiệu Con cò hoặc loại sử dụng phổ biến ở địa phương)</t>
    </r>
  </si>
  <si>
    <t>Giấy in báo (loại Couche 150 hoặc loại sử dụng phổ biến ở địa phương, ghi rõ xuất xứ)</t>
  </si>
  <si>
    <t>Bột mỳ (hiệu Địa cầu đỏ hoặc loại sử dụng phổ biến ở địa phương, ghi rõ xuất xứ)</t>
  </si>
  <si>
    <t>Sợi bọc spandex (Lishin 450/70D hoặc loại sử dụng phổ biến ở địa phương, ghi rõ xuất xứ)</t>
  </si>
  <si>
    <t>Sợi Nylon (150/288 EOSDW hoặc loại sử dụng phổ biến ở địa phương, ghi rõ xuất xứ)</t>
  </si>
  <si>
    <t>Chỉ may (S.P 5000m/cone hoặc loại sử dụng phổ biến ở địa phương, ghi rõ xuất xứ)</t>
  </si>
  <si>
    <t>Gỗ xẻ nhóm 1 (gỗ Gụ hoặc loại sử dụng phổ biến ở địa phương)</t>
  </si>
  <si>
    <t>Gỗ xẻ nhóm 2 (gỗ Căm xe hoặc loại sử dụng phổ biến ở địa phương)</t>
  </si>
  <si>
    <t>Gỗ xẻ nhóm 6 (gỗ Xoan hoặc loại sử dụng phổ biến ở địa phương)</t>
  </si>
  <si>
    <t>Cửa gỗ pano đặc, kích thước 3.2mx2.2mx0.04m (gỗ chò chỉ hoặc loại sử dụng phổ biến ở địa phương)</t>
  </si>
  <si>
    <t>Khuôn cửa đơn kích thước 6cmx 13.5cm (gỗ chò chỉ hoặc loại sử dụng phổ biến ở địa phương)</t>
  </si>
  <si>
    <t>Khuôn cửa kép kích thước 6cmx 24.5cm (gỗ dổi hoặc loại sử dụng phổ biến ở địa phương)</t>
  </si>
  <si>
    <t>Sàn gỗ công nghiệp (Malaysia hoặc loại sử dụng phổ biến ở địa phương, ghi rõ xuất xứ)</t>
  </si>
  <si>
    <t>Sàn gỗ tự nhiên (gỗ Đỏ hoặc loại sử dụng phổ biến ở địa phương, ghi rõ xuất xứ)</t>
  </si>
  <si>
    <t>Gỗ xẻ 3cmx1cm làm nẹp cửa (gỗ nhóm 3 hoặc loại sử dụng phổ biến tại địa phương)</t>
  </si>
  <si>
    <t>Bôt giấy (hiệu Nuizlan hoặc loại sử dụng phổ biến ở địa phương, ghi rõ xuất xứ)</t>
  </si>
  <si>
    <t>Vỏ bao xi măng (loại PK-02 lớp hoặc loại sử dụng phổ biến ở địa phương)</t>
  </si>
  <si>
    <t>Vỏ bao xi măng (loại KPK-03 lớp hoặc loại sử dụng phổ biến ở địa phương)</t>
  </si>
  <si>
    <t>Dầu hóa dẻo dùng trong sản xuất cao su (ghi rõ quy cách phẩm cấp, xuất xứ)</t>
  </si>
  <si>
    <t>Dầu nhờn/nhớt (ghi rõ quy cách phẩm cấp, xuất xứ)</t>
  </si>
  <si>
    <t>Dầu thủy lực, dùng trong sản xuất nhựa (ghi rõ quy cách phẩm cấp, xuất xứ)</t>
  </si>
  <si>
    <t>Phân Ure loại 50kg/bao (hiệu Hà Bắc hoặc loại sử dụng phổ biến ở địa phương, ghi rõ xuất xứ)</t>
  </si>
  <si>
    <t>Phân lân nung chảy, loại 50kg/bao (hiệu Lâm Thao hoặc loại sử dụng phổ biến ở địa phương, ghi rõ xuất xứ)</t>
  </si>
  <si>
    <t>Thuốc trừ nấm, bệnh dạng lỏng (AMISTAR TOP 325 SC hoặc loại sử dụng phổ biến ở địa phương, ghi rõ xuất xứ )</t>
  </si>
  <si>
    <t>Thuốc trừ nấm, bệnh dạng bột (VIMONYL 72BTN hoặc loại sử dụng phổ biến ở địa phương, ghi rõ xuất xứ)</t>
  </si>
  <si>
    <t>Thuốc kích thích tăng trưởng nhập khẩu (hiệu Atonik hoặc loại sử dụng phổ biến ở địa phương, ghi rõ xuất xứ)</t>
  </si>
  <si>
    <t>Thuốc trừ cỏ, dạng bột (hiệu ALOHA 25WP hoặc loại sử dụng phổ biến ở địa phương, ghi rõ xuất xứ)</t>
  </si>
  <si>
    <t>Thuốc trừ cỏ, dạng lỏng (hiệu SOFIT hoặc loại sử dụng phổ biến ở địa phương, ghi rõ xuất xứ)</t>
  </si>
  <si>
    <t>Thuốc trừ sâu dạng lỏng (hiệu DIAZAN 40EC hoặc loại sử dụng phổ biến ở địa phương, ghi rõ xuất xứ)</t>
  </si>
  <si>
    <t>Thuốc trừ sâu, dạng bột (hiệu ANGUN hoặc loại sử dụng phổ biến ở địa phương, ghi rõ xuất xứ)</t>
  </si>
  <si>
    <t>Hóa chất tẩy rửa NaOH (ghi rõ quy cách phẩm cấp, xuất xứ)</t>
  </si>
  <si>
    <t>Nguyên liệu sản xuất thuốc Ampicilin (ghi rõ quy cách phẩm cấp, xuất xứ)</t>
  </si>
  <si>
    <t>Nguyên liệu sản xuất thuốc Sulfamethoxazol (ghi rõ quy cách phẩm cấp, xuất xứ)</t>
  </si>
  <si>
    <t>Nguyên liệu sản xuất thuốc Paracetamol (ghi rõ quy cách phẩm cấp, xuất xứ)</t>
  </si>
  <si>
    <t>Nguyên liệu  sản xuất thuốc Vitamin B1 (ghi rõ quy cách phẩm cấp, xuất xứ)</t>
  </si>
  <si>
    <t>Vắc xin phòng cúm gia cầm H5N1 hoặc chủng cúm tương đương (ghi rõ quy cách phẩm cấp, xuất xứ)</t>
  </si>
  <si>
    <t>Lốp xe máy (ghi rõ quy cách phẩm cấp, xuất xứ)</t>
  </si>
  <si>
    <t>Săm ô tô (ghi rõ quy cách phẩm cấp, xuất xứ)</t>
  </si>
  <si>
    <t>Săm xe máy (ghi rõ quy cách phẩm cấp, xuất xứ)</t>
  </si>
  <si>
    <t>Đế giày bằng cao su (ghi rõ quy cách phẩm cấp, xuất xứ)</t>
  </si>
  <si>
    <t>Gót giầy làm sẵn bằng cao su (ghi rõ quy cách phẩm cấp, xuất xứ)</t>
  </si>
  <si>
    <t>Vỏ ắc quy bằng nhựa (ghi rõ quy cách phẩm cấp, xuất xứ)</t>
  </si>
  <si>
    <t>Đế giày bằng nhựa (ghi rõ quy cách phẩm cấp, xuất xứ)</t>
  </si>
  <si>
    <t>Gót giầy làm sẵn bằng nhựa, (ghi rõ quy cách phẩm cấp, xuất xứ)</t>
  </si>
  <si>
    <t>Cống hộp bê tông  đúc sẵn 1000x1000mm</t>
  </si>
  <si>
    <t>Cống hộp bê tông  đúc sẵn 600x600mm</t>
  </si>
  <si>
    <t>Đá tấm granite tự nhiên dày 18mm loại khổ ngang &lt; 600mm (ghi rõ quy cách phẩm cấp, xuất xứ)</t>
  </si>
  <si>
    <t>Sơn tường ngoài nhà, thùng 18 lít (hiệu Dulux hoặc loại sử dụng phổ biến tại địa phương)</t>
  </si>
  <si>
    <t>Sơn tường trong nhà, thùng 18 lít (hiệu Dulux hoặc loại sử dụng phổ biến tại địa phương)</t>
  </si>
  <si>
    <t>Véc ni (hiệu Lobster hoặc loại sử dụng phổ biến ở địa phương)</t>
  </si>
  <si>
    <t>Bột trát tường ngoài nhà, bao 40-50kg (hiệu Dulux, Joton hoặc loại sử dụng phổ biến tại địa phương)</t>
  </si>
  <si>
    <t>Bột trát tường trong nhà, bao 40-50kg (hiệu Joton hoặc loại sử dụng phổ biến tại địa phương)</t>
  </si>
  <si>
    <t>Thuốc khánh sinh cho cá dạng bột (hiệu Trimesul hoặc loại sử dụng phổ biến ở địa phương, ghi rõ xuất xứ)</t>
  </si>
  <si>
    <t>Thuốc khánh sinh cho cá dạng lỏng (hiệu Forfish hoặc loại sử dụng phổ biến ở địa phương, ghi rõ xuất xứ)</t>
  </si>
  <si>
    <t>Thuốc kháng sinh cho tôm (hiệu TrimDox hoặc loại sử dụng phổ biến ở địa phương, ghi rõ xuất xứ)</t>
  </si>
  <si>
    <t>Vắc xin phòng bệnh lợn tai xanh (loại BSL-PS 100  hoặc loại sử dụng phổ biến ở địa phương, ghi rõ xuất xứ)</t>
  </si>
  <si>
    <t>Vắc xin phòng lở mồm long móng ở trâu bò (loại Aftopor hoặc loại sử dụng phổ biến ở địa phương, ghi rõ xuất xứ)</t>
  </si>
  <si>
    <t>Lốp ô tô (loại 7.00-16 12PR Y45 hoặc loại sử dụng phổ biến ở địa phương, ghi rõ xuất xứ)</t>
  </si>
  <si>
    <t>Ống nhựa HDPE 80, PN 16, phi 20 (nhựa Bình Minh hoặc loại sử dụng phổ biến tại địa phương)</t>
  </si>
  <si>
    <t>Ống nhựa HDPE 80, PN 16, phi 25 (nhựa Bình Minh hoặc loại sử dụng phổ biến tại địa phương)</t>
  </si>
  <si>
    <t>Ống nước bằng nhựa U PVC 21 x 1,6 mm (nhựa Bình Minh hoặc loại sử dụng phổ biến tại địa phương)</t>
  </si>
  <si>
    <t>Ống nước bằng nhựa U PVC 27 x 1,8 mm (nhựa Bình Minh hoặc loại sử dụng phổ biến tại địa phương)</t>
  </si>
  <si>
    <t>Vải địa kỹ thuật PP dệt, cường chịu lực kéo 2 phương 200/50KN/m (hiệu Gia Cường hoặc loại sử dụng phổ biến tại địa phương, ghi rõ xuất xứ)</t>
  </si>
  <si>
    <t>Vải địa kỹ thuật PP không dệt, cường chịu lực kéo &gt;=24KN/m (loại TS70 hoặc loại sử dụng phổ biến tại địa phương, ghi rõ xuất xứ)</t>
  </si>
  <si>
    <t>Chậu rửa treo tường chân đứng (hiệu Viglacera hoặc loại sử dụng phổ biến tại địa phương)</t>
  </si>
  <si>
    <t>Chậu rửa treo tường (hiệu Viglacera hoặc loại sử dụng phổ biến tại địa phương)</t>
  </si>
  <si>
    <t>Gạch sàn nhà vệ sinh kích thước 25x25 (hiệu Viglacera hoặc loại sử dụng phổ biến tại địa phương, ghi rõ xuất xứ)</t>
  </si>
  <si>
    <t>Bồn cầu bệt, két rời (hiệu Viglacera hoặc loại sử dụng phổ biến tại địa phương, ghi rõ xuất xứ)</t>
  </si>
  <si>
    <t>Cốp pha gỗ tạp (gỗ Keo hoặc loại sử dụng sử dụng phổ biến ở địa phương)</t>
  </si>
  <si>
    <t>Xà gồ (gỗ Bạch đàn hoặc loại sử dụng sử dụng phổ biến tại địa phương)</t>
  </si>
  <si>
    <t>Nhựa đường (hiệu Shell 60/70 Petrolimex hoặc loại sử dụng phổ biến tại địa phương)</t>
  </si>
  <si>
    <t>Cồn nguyên liệu (loại 99,5 độ hoặc loại sử dụng phổ biến ở địa hương)</t>
  </si>
  <si>
    <t>Xi măng PC40 (hiệu Bút Sơn hoặc loại sử dụng phổ biến ở địa phương)</t>
  </si>
  <si>
    <t>Xi măng PC50 (hiệu Quang Sơn hoặc loại sử dụng phổ biến ở địa phương)</t>
  </si>
  <si>
    <t>Xi măng PCB30 (hiệu Sài Gòn hoặc loại sử dụng phổ biến ở địa phương)</t>
  </si>
  <si>
    <t>Xi măng PCB40 (hiệu Thăng Long hoặc loại sử dụng phổ biến ở địa phương)</t>
  </si>
  <si>
    <t>Gạch đặc không nung (KM_100DA-210x100x60 hoặc loại sử dụng phổ biến tại địa phương)</t>
  </si>
  <si>
    <t>Gạch rỗng không nung (KM_105_100V3-210x105x120 hoặc loại sử dụng phổ biến tại địa phương)</t>
  </si>
  <si>
    <t>Ngói màu, sóng lớn, kích thước 424 x 336 mm, loại 8-9 viên/m2 (hiệu Đồng Tâm hoặc loại sử dụng phổ biến tại địa phương)</t>
  </si>
  <si>
    <t>Ngói màu, sóng nhỏ, kích thước 424 x 336 mm, loại 8-9 viên/m2 (hiệu Primer hoặc loại sử dụng phổ biến tại địa phương)</t>
  </si>
  <si>
    <t>Đế cống bê tông đúc sẵn (D400, mác 200 hoặc loại sử dụng phổ biến tại địa phương)</t>
  </si>
  <si>
    <t>Đế cống bê tông đúc sẵn (D600, mác 200 hoặc loại sử dụng phổ biến tại địa phương)</t>
  </si>
  <si>
    <t>Ống cống bê tông ly tâm (D400 TTA hoặc loại sử dụng phổ biến tại địa phương)</t>
  </si>
  <si>
    <t>Ống cống ly tâm (D600 TTA hoặc loại sử dụng phổ biến tại địa phương)</t>
  </si>
  <si>
    <t>Tấm đan bê tông chịu lực 0,8x1x0.12 (hoặc loại sử dụng phổ biến tại địa phương)</t>
  </si>
  <si>
    <t>Bê tông tươi/ bê tông trộn sẵn (mác 150, độ sụt 100(+,- 20) mm hoặc loại sử dụng phổ biến tại địa phương)</t>
  </si>
  <si>
    <t>Đá dăm cấp phối lớp dưới (Dmax 37,5 hoặc loại sử dụng phổ biến tại địa phương)</t>
  </si>
  <si>
    <t>Đá dăm cấp phối lớp trên (Dmax 25 hoặc loại sử dụng phổ biến tại địa phương)</t>
  </si>
  <si>
    <t>Đá hộc (Đá xanh 20x30 hoặc loại sử dụng phổ biến ở địa phương)</t>
  </si>
  <si>
    <t>Đá chẻ màu đen (50x200x16 hoặc loại sử dụng phổ biến tại địa phương)</t>
  </si>
  <si>
    <t>Đá chẻ màu trắng (50x200x25 hoặc loại sử dụng phổ biến tại địa phương)</t>
  </si>
  <si>
    <t>Thép cây vằn D10 (Thép Thái Nguyên hoặc loại sử dụng phổ biến địa phương)</t>
  </si>
  <si>
    <t>Thép cuộn D10 (Thép Miền Nam hoặc loại sử dụng phổ biến địa phương)</t>
  </si>
  <si>
    <t>Thép tròn trơn F12 (Thép Thái Nguyên, Thép Miền Nam hoặc loại sử dụng phổ biến địa phương)</t>
  </si>
  <si>
    <t>Thép hình L60-L90 (Thép Thái Nguyên hoặc loại sử dụng phổ biến địa phương)</t>
  </si>
  <si>
    <t>Thép hình U8-U10 (Thép Miền Nam hoặc loại sử dụng phổ biến địa phương)</t>
  </si>
  <si>
    <t>Ống nước nhỏ bằng thép, phi 8 (Thép Thái Nguyên hoặc loại sử dụng phổ biến tại địa phương)</t>
  </si>
  <si>
    <t>Ống thép hàn đen lớn (làm ống dẫn nước, lan can, cột, cọc nhồi, cọc siêu âm..) phi 21.3mm (Thép Hòa Phát hoặc loại sử dụng phổ biến tại địa phương)</t>
  </si>
  <si>
    <t>Ống thép hàn đen, phi 113.5mm (Thép Miền Nam hoặc loại sử dụng phổ biến tại địa phương)</t>
  </si>
  <si>
    <t>Ống mạ kẽm, phi 21.2 mm (Thép Miền Nam hoặc loại sử dụng phổ biến tại địa phương)</t>
  </si>
  <si>
    <t>Công tắc điện  loại 1 chiều (hiệu Sino S18 hoặc loại sử dụng phổ biến tại địa phương)</t>
  </si>
  <si>
    <t>Công tắc điện loại 2 chiều (hiệu Sino S19 hoặc loại sử dụng phổ biến tại địa phương)</t>
  </si>
  <si>
    <t xml:space="preserve">Ổ cắm đơn 2 chấu 16A (hiệu Sino mã S1981 hoặc loại sử dụng phổ biến ở địa phương) </t>
  </si>
  <si>
    <t>Ổ cắm đơn 3 chấu 16A (hiệu Sino mã S98UE hoặc loại sử dụng phổ biến ở địa phương)</t>
  </si>
  <si>
    <t>Bóng đèn sợi đốt, 25-40W (hiệu Rạng Đông hoặc loại sử dụng phổ biến tại địa phương)</t>
  </si>
  <si>
    <t>Bóng đèn compact, 15W (hiệu Rạng Đông hoặc loại sử dụng phổ biến tại địa phương)</t>
  </si>
  <si>
    <t>Bóng đèn huỳnh quang, dài 1,2m (hiệu Rạng Đông hoặc loại sử dụng phổ biến tại địa phương)</t>
  </si>
  <si>
    <t xml:space="preserve">Chất nhuộm vải/sợi (CELPOM 100 hoặc loại sử dụng phổ biến ở địa phương, ghi rõ xuất xứ) </t>
  </si>
  <si>
    <t xml:space="preserve">Chất trợ nhuộm cho vải/sợi (DarK Blue 2S-GL 03 hoặc loại sử dụng phổ biến ở địa phương, ghi rõ xuất xứ) </t>
  </si>
  <si>
    <t xml:space="preserve">Bột màu cho sản xuất nhựa và cao su (FW 250 hoặc loại sử dụng phổ biến ở địa phương, ghi rõ xuất xứ) </t>
  </si>
  <si>
    <t>Phân Kali loại 50kg/bao (hiệu Phú Mỹ hoặc loại sử dụng phổ biến ở địa phương, ghi rõ xuất xứ)</t>
  </si>
  <si>
    <t>Phân NPK, loại 50kg/bao (hiệu Đầu trâu Bình Điền hoặc loại sử dụng phổ biến ở địa phương, ghi rõ xuất xứ)</t>
  </si>
  <si>
    <t>Phân vi sinh, loại 25kg/bao (hiệu Sông Gianh hoặc loại sử dụng phổ biến ở địa phương, ghi rõ xuất xứ)</t>
  </si>
  <si>
    <t>Bột nhựa resin (loại SG 660 hoặc loại sử dụng phổ biến ở địa phương, ghi rõ xuất xứ)</t>
  </si>
  <si>
    <t>Cao su tổng hợp (loại SBR 1502 hoặc loại sử dụng phổ biến ở địa phương, ghi rõ xuất xứ)</t>
  </si>
  <si>
    <t>Cao su tổng hợp (loại EPDM hoặc loại sử dụng phổ biến ở địa phương, ghi rõ xuất xứ)</t>
  </si>
  <si>
    <t>Clinke hạt viên nhỏ 0,8 đến 1 mm (hoặc loại sử dụng phổ biến ở địa phương, ghi rõ xuất xứ)</t>
  </si>
  <si>
    <t>Thép tấm 8 ly (Thép Miền Nam hoặc loại sử dụng phổ biến địa phương)</t>
  </si>
  <si>
    <t>Đường ray (P43 hoặc loại sử dụng phổ biến tại địa phương)</t>
  </si>
  <si>
    <t>Tấm lợp chống ồn 11 sóng, dày 0,45mm, tỷ trọng lớp PU 40kg/m3 (Tôn Hoa Sen hoặc loại sử dụng phổ biến tại địa phương)</t>
  </si>
  <si>
    <t>Tấm lợp chống ồn 6 sóng, dày 0,47mm, tỷ trọng lớp PU 40kg/m3 (Tôn Phương Nam hoặc loại sử dụng phổ biến tại địa phương)</t>
  </si>
  <si>
    <t>Tấm lợp mã kẽm 11 sóng, dày 0,42mm (Tôn Phương Nam hoặc loại sử dụng phổ biến tại địa phương)</t>
  </si>
  <si>
    <t>Tấm lợp mã kẽm 6 sóng, dày 0,42mm (Tôn Hoa Sen hoặc loại sử dụng phổ biến tại địa phương)</t>
  </si>
  <si>
    <t>Cửa chớp kính (hiệu Euro Windows hoặc loại sử dụng phổ biến tại địa phương)</t>
  </si>
  <si>
    <t>Cửa đi lõi thép 1 cánh 900x2550, phụ kiện đồng bộ (hiệu Euro Windows hoặc loại sử dụng phổ biến tại địa phương)</t>
  </si>
  <si>
    <t>Cửa sổ lật 1 cánh (600x1200) hệ DA 40, khung nhôm, phụ kiện đồng bộ, kính trắng liên doanh 5mm (hiệu Việt Pháp hoặc loại sử dụng phổ biến tại địa phương)</t>
  </si>
  <si>
    <t>Cửa sổ lùa 2 cánh (1200x1400) hệ DHAL, khung nhôm, phụ kiện đồng bộ, kính trắng liên doanh 5mm (hiệu Eurowindow hoặc loại sử dụng phổ biến tại địa phương)</t>
  </si>
  <si>
    <t>Vỏ hộp/lon đựng thực phẩm chế biến (loại 6.5 OZ hoặc loại sử dụng phổ biến ở địa phương)</t>
  </si>
  <si>
    <t>Vòi tắm hoa sen (hiệu Viglacera hoặc loại sử dụng phổ biến tại địa phương, ghi rõ xuất xứ)</t>
  </si>
  <si>
    <t>Vòi nước (hiệu Pufeng hoặc loại sử dụng phổ biến tại địa phương, ghi rõ xuất xứ)</t>
  </si>
  <si>
    <t>Dây điện đôi mềm dẹt VCTFK 2x (hiệu Cadisun hoặc loại sử dụng phổ biến tại địa phương)</t>
  </si>
  <si>
    <t>Dây điện đơn mềm VCSF 1x  (hiệu Cadisun hoặc loại sử dụng phổ biến tại địa phương)</t>
  </si>
  <si>
    <t>Dây điện xúp dính VCmD 2x (hiệu Cadisun hoặc loại sử dụng phổ biến tại địa phương)</t>
  </si>
  <si>
    <t>Bình nước nóng 15 lít (hiệu Ariston hoặc loại sử dụng phổ biến tại địa phương, ghi rõ xuất xứ)</t>
  </si>
  <si>
    <t>Bình nước nóng 30 lít (hiệu Ariston hoặc loại sử dụng phổ biến tại địa phương, ghi rõ xuất xứ)</t>
  </si>
  <si>
    <t>Thang máy  tải trọng 450 kg (hiệu Thiên Nam hoặc loại sử dụng phổ biến tại địa phương, ghi rõ xuất xứ)</t>
  </si>
  <si>
    <t>Thang máy  tải trọng 1000 kg (hiệu Thiên Nam hoặc loại sử dụng phổ biến tại địa phương, ghi rõ xuất xứ)</t>
  </si>
  <si>
    <t>Thang máy  tải trọng 1350 kg (hiệu Thiên Nam hoặc loại sử dụng phổ biến tại địa phương, ghi rõ xuất xứ)</t>
  </si>
  <si>
    <t>Máy điều hòa không khí 1 chiều 1200 ptu (hiệu Panasonic hoặc loại sử dụng phổ biến tại địa phương, ghi rõ xuất xứ)</t>
  </si>
  <si>
    <t>Máy điều hòa không khí 2 chiều 1200 ptu (hiệu Panasonic hoặc loại sử dụng phổ biến tại địa phương, ghi rõ xuất xứ)</t>
  </si>
  <si>
    <t>Máy điều hòa không khí 2 chiều 1800 ptu (hiệu Elextrolux hoặc loại sử dụng phổ biến tại địa phương, ghi rõ xuất xứ)</t>
  </si>
  <si>
    <t>Nhíp ô tô sau (ghi rõ quy cách phẩm cấp, xuất xứ)</t>
  </si>
  <si>
    <t>Sợi Polyester (60/3 hoặc loại sử dụng phổ biến ở địa phương, ghi rõ xuất xứ)</t>
  </si>
  <si>
    <t>Sợi Polyester (75/72 ECOOSDW hoặc loại sử dụng phổ biến ở địa phương, ghi rõ xuất xứ)</t>
  </si>
  <si>
    <t>Vải 95% Polyester 5% Rayon (ghi rõ quy cách phẩm cấp, xuất xứ)</t>
  </si>
  <si>
    <t>Vải 63% Polyester 33% Rayon (ghi rõ quy cách phẩm cấp, xuất xứ)</t>
  </si>
  <si>
    <t>Vách ngăn thạch cao (loại khung xương V-Wall 49/50 hoặc loại sử dụng phổ biến ở địa phương)</t>
  </si>
  <si>
    <t>Cua biển giống 15 - 20 ngày tuổi</t>
  </si>
  <si>
    <t>Mực in (hiệu Đức Quân hoặc loại sử dụng phổ biến ở địa phương, ghi rõ xuất xứ)</t>
  </si>
  <si>
    <t>Bồn cầu bệt, két liền (loại V45 màu trắng, hiệu Viglacera hoặc loại sử dụng phổ biến tại địa phương, ghi rõ xuất xứ)</t>
  </si>
  <si>
    <t>1000 đồng/1000 cái</t>
  </si>
  <si>
    <t xml:space="preserve">1000 đồng/kg </t>
  </si>
  <si>
    <t>1000 đồng/củ</t>
  </si>
  <si>
    <t>1000 đồng/cây</t>
  </si>
  <si>
    <t>1000 đồng/quả</t>
  </si>
  <si>
    <t>1000 đồng/ha</t>
  </si>
  <si>
    <t>1000 đồng/ha/năm</t>
  </si>
  <si>
    <t>1000 đồng/1000 con</t>
  </si>
  <si>
    <t>1000 đồng/tấn</t>
  </si>
  <si>
    <t>1000 đồng/lít</t>
  </si>
  <si>
    <t>1000 đồng/chiếc</t>
  </si>
  <si>
    <t>1000 đồng/1000 chiếc</t>
  </si>
  <si>
    <t>1000 đồng/bộ</t>
  </si>
  <si>
    <t>1000 đồng/1000 m</t>
  </si>
  <si>
    <t>1000 đồng/kwh</t>
  </si>
  <si>
    <t>1000 đồng/ca</t>
  </si>
  <si>
    <t>1000 đồng/ngày công</t>
  </si>
  <si>
    <t>1000 đồng/lần</t>
  </si>
  <si>
    <t>Cây cà phê chè giống/arabica (loại Bourbon hoặc loại sử dụng phổ biến ở địa phương)</t>
  </si>
  <si>
    <t>Cây cà phê vối giống/robusta (loại TR4 hoặc loại sử dụng phổ biến ở địa phương)</t>
  </si>
  <si>
    <t>Động cơ ô tô</t>
  </si>
  <si>
    <t>Búp chè tươi (ghi rõ quy cách phẩm cấp, xuất xứ)</t>
  </si>
  <si>
    <t>1000 đồng/ m2</t>
  </si>
  <si>
    <t>Khung nhựa/vỏ nhựa/gear cho điện thoại di động (ghi rõ quy cách phẩm cấp, xuất xứ)</t>
  </si>
  <si>
    <t>Dịch vụ sơ chế sản phẩm trồng trọt</t>
  </si>
  <si>
    <t>Phụ gia thức ăn chăn nuôi (hiệu Vedafeed hoặc loại sử dụng phổ biến ở địa phương)</t>
  </si>
  <si>
    <t>Đá tấm granite nhân tạo/đá ép dày 18mm loại khổ ngang &gt;=600mm (ghi rõ quy cách phẩm cấp ,xuất xứ)</t>
  </si>
  <si>
    <t>Vỏ hộp/lon thiếc chứa thực phẩm chế biến (loại A5/0,25 kg hoặc loại sử dụng phổ biến ở địa phương)</t>
  </si>
  <si>
    <t>1000 đồng/độ TSC</t>
  </si>
  <si>
    <t>Dầu Diezel cho công nghiệp (0.05%S hoặc loại sử dụng phổ biến ở địa phương)</t>
  </si>
  <si>
    <t>Dầu Diezel cho nông nghiệp (0.05%S hoặc loại sử dụng phổ biến ở địa phương)</t>
  </si>
  <si>
    <t>1001 đồng/ lít</t>
  </si>
  <si>
    <t>Hạt ớt ngọt giống (ghi rõ quy cách phẩm cấp, xuất xứ)</t>
  </si>
  <si>
    <t>0128190</t>
  </si>
  <si>
    <t xml:space="preserve">Cây gia vị </t>
  </si>
  <si>
    <t xml:space="preserve">Sản phẩm cây lâu năm </t>
  </si>
  <si>
    <t>Sản phẩm nhân và chăm sóc cây giống lâu năm</t>
  </si>
  <si>
    <t>3</t>
  </si>
  <si>
    <t>A10.1</t>
  </si>
  <si>
    <t>A10.2</t>
  </si>
  <si>
    <t>A10.3</t>
  </si>
  <si>
    <t>A10.4</t>
  </si>
  <si>
    <t>A10.5</t>
  </si>
  <si>
    <t>A10.6</t>
  </si>
  <si>
    <t>A14.1</t>
  </si>
  <si>
    <t>A14.2</t>
  </si>
  <si>
    <t xml:space="preserve">Cây lâm nghiệp giống </t>
  </si>
  <si>
    <t>Cây bưởi giống (bưởi Diễn hoặc loại sử dụng phổ biến ở địa phương)</t>
  </si>
  <si>
    <t>Cây nhãn giống (nhãn lồng hoặc loại sử dụng phổ biến ở địa phương)</t>
  </si>
  <si>
    <t>Cây thanh long giống (thanh long ruột trắng hoặc loại phổ biến ở địa phương)</t>
  </si>
  <si>
    <t>1000 đồng/ hom</t>
  </si>
  <si>
    <r>
      <t xml:space="preserve">Thức ăn hỗn hợp cho </t>
    </r>
    <r>
      <rPr>
        <b/>
        <sz val="10"/>
        <color theme="1"/>
        <rFont val="Arial"/>
        <family val="2"/>
      </rPr>
      <t>tôm sú</t>
    </r>
    <r>
      <rPr>
        <sz val="10"/>
        <color theme="1"/>
        <rFont val="Arial"/>
        <family val="2"/>
      </rPr>
      <t>/</t>
    </r>
    <r>
      <rPr>
        <b/>
        <sz val="10"/>
        <color theme="1"/>
        <rFont val="Arial"/>
        <family val="2"/>
      </rPr>
      <t>tôm thẻ chân trắng</t>
    </r>
    <r>
      <rPr>
        <sz val="10"/>
        <color theme="1"/>
        <rFont val="Arial"/>
        <family val="2"/>
      </rPr>
      <t xml:space="preserve"> (hiệu Tong wei hoặc loại sử dụng phổ biến ở địa phương)</t>
    </r>
  </si>
  <si>
    <t>Lưới đánh cá biển đã gắn chì và phao (ghi rõ quy cách phẩm cấp, xuất xứ)</t>
  </si>
  <si>
    <t>Gạch ốp tường kích thước 30x60, 10 viên/hộp (hiệu Viglacera hoặc loại sử dụng phổ biến tại địa phương)</t>
  </si>
  <si>
    <t>Gạch lát nền kích thước 50x50 (Viglacera hoặc loại sử dụng phổ biến ở địa phương)</t>
  </si>
  <si>
    <t>Gạch lát nền 40x40 (Đồng tâm hoặc loại sử dụng phổ biến tại địa phương)</t>
  </si>
  <si>
    <t>Gạch lát nền kích thước 60x60 (Viglacera hoặc loại sử dụng phổ biến ở địa phương)</t>
  </si>
  <si>
    <t>Gạch ốp tường kích thước 30x45, 10 viên/hộp (hiệu Viglacera hoặc loại sử dụng phổ biến tại địa phương)</t>
  </si>
  <si>
    <t>Cát khai thác</t>
  </si>
  <si>
    <t>Sơn, bột trát tường/matít</t>
  </si>
  <si>
    <t>Ngói đất sét nung loại 22v/m2 ( hiệu viglacera hoặc loại sử dụng phổ biến ở địa phương)</t>
  </si>
  <si>
    <t>Đá 0.5x1, Đá xanh tự nhiên</t>
  </si>
  <si>
    <t>Đá 1x2, Đá xanh tự nhiên</t>
  </si>
  <si>
    <t>Đá 2x4, Đá xanh tự nhiên</t>
  </si>
  <si>
    <t>Đá 4x6, Đá xanh tự nhiên</t>
  </si>
  <si>
    <t>Thiết bị xây dựng, phụ tùng kim loại</t>
  </si>
  <si>
    <t xml:space="preserve">Cát khai thác </t>
  </si>
  <si>
    <t>Sản phẩm xi măng</t>
  </si>
  <si>
    <t xml:space="preserve">Sản phẩm xi măng </t>
  </si>
  <si>
    <t>Đá qua chế biến (đá dăm, đá chẻ, đá granite)</t>
  </si>
  <si>
    <t>Sản phẩm gốm sứ khác (bồn cầu, chậu rửa)</t>
  </si>
  <si>
    <t>Sản phẩm từ plastic (ống nước nhựa, vải địa kỹ thuật)</t>
  </si>
  <si>
    <t>Sản phẩm vật liệu xây dựng bằng đất sét (gạch, ngói)</t>
  </si>
  <si>
    <t>Sản phẩm thép xây dựng</t>
  </si>
  <si>
    <t>Sản phẩm ống thép</t>
  </si>
  <si>
    <t>Kính thủy tinh cường lực ( ghi rõ quy cách phẩm cấp xuất xứ)</t>
  </si>
  <si>
    <t>2310023</t>
  </si>
  <si>
    <t>23100</t>
  </si>
  <si>
    <t xml:space="preserve">Sản phẩm kính xây dựng </t>
  </si>
  <si>
    <t>Thủy tinh và các sản phẩm làm từ thủy tinh</t>
  </si>
  <si>
    <t xml:space="preserve">Kính xây dựng </t>
  </si>
  <si>
    <t xml:space="preserve">Dịch vụ trát vữa </t>
  </si>
  <si>
    <t>4330004</t>
  </si>
  <si>
    <t>4390002</t>
  </si>
  <si>
    <t>4390006</t>
  </si>
  <si>
    <t>4330001</t>
  </si>
  <si>
    <t>2819013</t>
  </si>
  <si>
    <t>Máy điều hòa không khí 1 chiều 1800 ptu (hiệu Funiki hoặc loại sử dụng phổ biến tại địa phương, ghi rõ xuất xứ)</t>
  </si>
  <si>
    <t>Điều kiện và giá quan sát</t>
  </si>
  <si>
    <t>Đơn vị  và giá quy chuẩn</t>
  </si>
  <si>
    <t>Kiểu đóng gói</t>
  </si>
  <si>
    <t>Khối lượng quan sát</t>
  </si>
  <si>
    <t>Đơn vị quan sát</t>
  </si>
  <si>
    <t>Giá quan sát (1000đ)</t>
  </si>
  <si>
    <t>Khối lượng quy chuẩn</t>
  </si>
  <si>
    <t>đơn vị quy chuản</t>
  </si>
  <si>
    <t>Giá quy chuẩn (1000đ)</t>
  </si>
  <si>
    <t>H</t>
  </si>
  <si>
    <t>K</t>
  </si>
  <si>
    <t>L</t>
  </si>
  <si>
    <t>N</t>
  </si>
  <si>
    <t>O</t>
  </si>
  <si>
    <t>Để rời</t>
  </si>
  <si>
    <t>1</t>
  </si>
  <si>
    <t>kg</t>
  </si>
  <si>
    <t>Đóng túi</t>
  </si>
  <si>
    <t>1000</t>
  </si>
  <si>
    <t>Đóng túi 2 gram</t>
  </si>
  <si>
    <t>gram</t>
  </si>
  <si>
    <t>Đóng túi 2.5 gram</t>
  </si>
  <si>
    <t>Đóng túi 20 gram</t>
  </si>
  <si>
    <t>Đóng túi 50 gram</t>
  </si>
  <si>
    <t>Đóng túi 1 gram</t>
  </si>
  <si>
    <t>Đóng túi 100 gram</t>
  </si>
  <si>
    <t>Đóng túi 5 gram</t>
  </si>
  <si>
    <t>Đóng túi 1.5 gram</t>
  </si>
  <si>
    <t>Đóng túi 1 kg</t>
  </si>
  <si>
    <t>Đóng túi 100 hạt</t>
  </si>
  <si>
    <t>củ</t>
  </si>
  <si>
    <t>cây</t>
  </si>
  <si>
    <t>con</t>
  </si>
  <si>
    <t>ha</t>
  </si>
  <si>
    <t>ha/năm</t>
  </si>
  <si>
    <t>m3</t>
  </si>
  <si>
    <t>Đóng túi 25 kg</t>
  </si>
  <si>
    <t>Đóng túi 50 kg</t>
  </si>
  <si>
    <t>Đóng hộp</t>
  </si>
  <si>
    <t>lít</t>
  </si>
  <si>
    <t>ml</t>
  </si>
  <si>
    <t>Đóng chai</t>
  </si>
  <si>
    <t>liều</t>
  </si>
  <si>
    <t>Đóng cuộn</t>
  </si>
  <si>
    <t>Đóng thùng 18 lít</t>
  </si>
  <si>
    <t>kw</t>
  </si>
  <si>
    <t>tấn</t>
  </si>
  <si>
    <t>lần</t>
  </si>
  <si>
    <t xml:space="preserve">Hình ảnh </t>
  </si>
  <si>
    <t>Đơn vị chuẩn</t>
  </si>
  <si>
    <t>Đóng bao</t>
  </si>
  <si>
    <t>50</t>
  </si>
  <si>
    <t>Để khối</t>
  </si>
  <si>
    <t>Để dạng lỏng</t>
  </si>
  <si>
    <t>độ TSC</t>
  </si>
  <si>
    <t>Nguyên con dạng hơi</t>
  </si>
  <si>
    <t>Nguyên con</t>
  </si>
  <si>
    <t>quả</t>
  </si>
  <si>
    <t>Đóng thùng/chai</t>
  </si>
  <si>
    <t>Đóng thùng</t>
  </si>
  <si>
    <t>để rời</t>
  </si>
  <si>
    <t>Đóng gòi</t>
  </si>
  <si>
    <t xml:space="preserve">Đóng cuộn </t>
  </si>
  <si>
    <t>m</t>
  </si>
  <si>
    <t>m dài</t>
  </si>
  <si>
    <t>chiếc</t>
  </si>
  <si>
    <t>Để tấm</t>
  </si>
  <si>
    <t>tấm</t>
  </si>
  <si>
    <t>100</t>
  </si>
  <si>
    <t>Ép tấm</t>
  </si>
  <si>
    <t>Ép thanh</t>
  </si>
  <si>
    <t>Để cuộn</t>
  </si>
  <si>
    <t>Ép thỏi</t>
  </si>
  <si>
    <t>Ép lá</t>
  </si>
  <si>
    <t>Xếp theo bộ</t>
  </si>
  <si>
    <t>bộ</t>
  </si>
  <si>
    <t xml:space="preserve">Kiểu đóng gói </t>
  </si>
  <si>
    <t>m2</t>
  </si>
  <si>
    <t>Đóng thùng 190 kg</t>
  </si>
  <si>
    <t>thùng</t>
  </si>
  <si>
    <t>Đóng bao 40 kg</t>
  </si>
  <si>
    <t>Để rời, ống 6m</t>
  </si>
  <si>
    <t>Để cuộn, khổ 1,5m</t>
  </si>
  <si>
    <t>viên</t>
  </si>
  <si>
    <t>Đóng hộp, 10 viên</t>
  </si>
  <si>
    <t>hộp</t>
  </si>
  <si>
    <t>Để theo bộ</t>
  </si>
  <si>
    <t>Đóng bao 50  kg</t>
  </si>
  <si>
    <t>bao</t>
  </si>
  <si>
    <t>Để rời, dày 18mm</t>
  </si>
  <si>
    <t>Để rời, ống dài 6m</t>
  </si>
  <si>
    <t>Để rời, dài 12.5m</t>
  </si>
  <si>
    <t>Để tấm, khổ 1x1.08m</t>
  </si>
  <si>
    <t>Để cuộn dài 100m</t>
  </si>
  <si>
    <t>cuộn</t>
  </si>
  <si>
    <t>ca</t>
  </si>
  <si>
    <t>Hình ảnh</t>
  </si>
  <si>
    <t>Nguồn gốc nhập khẩu (tên nước)</t>
  </si>
  <si>
    <t>hom</t>
  </si>
  <si>
    <t>Đóng túi 15 kg</t>
  </si>
  <si>
    <t>Đóng túi 10 kg</t>
  </si>
  <si>
    <t xml:space="preserve">Đóng chai </t>
  </si>
  <si>
    <t xml:space="preserve">lit </t>
  </si>
  <si>
    <t xml:space="preserve">Đóng túi 10 gram </t>
  </si>
  <si>
    <t xml:space="preserve">gram </t>
  </si>
  <si>
    <t>Đóng gói</t>
  </si>
  <si>
    <t xml:space="preserve">Đóng gói </t>
  </si>
  <si>
    <t xml:space="preserve">kg </t>
  </si>
  <si>
    <t xml:space="preserve">đóng chai </t>
  </si>
  <si>
    <t xml:space="preserve">liều </t>
  </si>
  <si>
    <t>Dạng tấm</t>
  </si>
  <si>
    <t xml:space="preserve">Dạng thùng </t>
  </si>
  <si>
    <t xml:space="preserve">lít </t>
  </si>
  <si>
    <t>kwh</t>
  </si>
  <si>
    <t>Dạng cây</t>
  </si>
  <si>
    <t xml:space="preserve">lần </t>
  </si>
  <si>
    <t xml:space="preserve">viên </t>
  </si>
  <si>
    <t>Đóng theo khối</t>
  </si>
  <si>
    <t xml:space="preserve">Để thanh </t>
  </si>
  <si>
    <t>Để rời, ống dài</t>
  </si>
  <si>
    <t xml:space="preserve">Để rời </t>
  </si>
  <si>
    <t>Chiếc</t>
  </si>
  <si>
    <t xml:space="preserve"> </t>
  </si>
  <si>
    <t xml:space="preserve">chiếc </t>
  </si>
  <si>
    <t>ngày công</t>
  </si>
  <si>
    <t>công</t>
  </si>
  <si>
    <t>Bu lông dùng xây dựng đường sắt, CĐC M22 x 60</t>
  </si>
  <si>
    <t>Sản phẩm giống thủy sản</t>
  </si>
  <si>
    <t>A19.1</t>
  </si>
  <si>
    <t>03231</t>
  </si>
  <si>
    <t>03232</t>
  </si>
  <si>
    <t>A19.2</t>
  </si>
  <si>
    <t>C1.1</t>
  </si>
  <si>
    <t>C1.2</t>
  </si>
  <si>
    <t>10101</t>
  </si>
  <si>
    <t>10102</t>
  </si>
  <si>
    <t>12001</t>
  </si>
  <si>
    <t>12002</t>
  </si>
  <si>
    <t>C11.1</t>
  </si>
  <si>
    <t>C11.2</t>
  </si>
  <si>
    <t>C28.1</t>
  </si>
  <si>
    <t>C28.2</t>
  </si>
  <si>
    <t>C28.3</t>
  </si>
  <si>
    <t>Sản phẩm thuốc lá nguyên liệu</t>
  </si>
  <si>
    <t xml:space="preserve">                Bột thịt, xương cho chế biến thức ăn gia súc</t>
  </si>
  <si>
    <t xml:space="preserve">                Thuốc lá sợi</t>
  </si>
  <si>
    <r>
      <t xml:space="preserve"> </t>
    </r>
    <r>
      <rPr>
        <i/>
        <sz val="10"/>
        <color indexed="8"/>
        <rFont val="Arial"/>
        <family val="2"/>
      </rPr>
      <t>Trong đó</t>
    </r>
    <r>
      <rPr>
        <sz val="10"/>
        <color indexed="8"/>
        <rFont val="Arial"/>
        <family val="2"/>
      </rPr>
      <t xml:space="preserve">: Lá thuốc lá </t>
    </r>
  </si>
  <si>
    <r>
      <t xml:space="preserve"> </t>
    </r>
    <r>
      <rPr>
        <i/>
        <sz val="10"/>
        <color indexed="8"/>
        <rFont val="Arial"/>
        <family val="2"/>
      </rPr>
      <t>Trong đó</t>
    </r>
    <r>
      <rPr>
        <sz val="10"/>
        <color indexed="8"/>
        <rFont val="Arial"/>
        <family val="2"/>
      </rPr>
      <t>: Sản phẩm khác bằng nhựa</t>
    </r>
  </si>
  <si>
    <t>Cấu kiện kim loại (đường ray, tấm lợp, cửa nhôm kính)</t>
  </si>
  <si>
    <t xml:space="preserve">Thiết bị điện các loại </t>
  </si>
  <si>
    <t>Thiết bị điện các loại</t>
  </si>
  <si>
    <t>Sản phẩm vật liệu xây dựng từ đất sét (gạch, ngói)</t>
  </si>
  <si>
    <t>Sản phẩm thép xây dựng (thép tấm, cuộn, tròn, thép hình)</t>
  </si>
  <si>
    <t>Dịch vụ xây dựng</t>
  </si>
  <si>
    <t>F2</t>
  </si>
  <si>
    <t xml:space="preserve">Dịch vụ xây dựng chuyên dụng khác </t>
  </si>
  <si>
    <t>4330</t>
  </si>
  <si>
    <t>4</t>
  </si>
  <si>
    <t>14</t>
  </si>
  <si>
    <t xml:space="preserve">Sản phẩm khai thác gỗ và lâm sản khác </t>
  </si>
  <si>
    <t>15</t>
  </si>
  <si>
    <t>Sản phẩm từ gỗ, tre, nứa (trừ giường tủ bàn ghế)</t>
  </si>
  <si>
    <t>Sản phẩm sản xuất bia, rượu mạnh</t>
  </si>
  <si>
    <t>Sợi, vải dệt thoi, sản phẩm dệt hoàn thiện</t>
  </si>
  <si>
    <t>2,5</t>
  </si>
  <si>
    <t>Cấu kiệm kim loại (đường ray, tấm lợp, cửa nhôm)</t>
  </si>
  <si>
    <t>01111</t>
  </si>
  <si>
    <t>01112</t>
  </si>
  <si>
    <t>01191</t>
  </si>
  <si>
    <t xml:space="preserve"> + Thóc cho xay sát</t>
  </si>
  <si>
    <t xml:space="preserve"> + Thóc giống </t>
  </si>
  <si>
    <t xml:space="preserve"> + Ngô giống</t>
  </si>
  <si>
    <t xml:space="preserve"> + Ngô hạt, lúa mỳ </t>
  </si>
  <si>
    <t>01121</t>
  </si>
  <si>
    <t>01122</t>
  </si>
  <si>
    <t xml:space="preserve"> + Củ sắn, khoai mỳ </t>
  </si>
  <si>
    <t xml:space="preserve"> + Sắn, khoai mỳ giống </t>
  </si>
  <si>
    <t xml:space="preserve"> + Quả nguyên liệu </t>
  </si>
  <si>
    <t>01131</t>
  </si>
  <si>
    <t>01132</t>
  </si>
  <si>
    <t xml:space="preserve"> +Mía tươi làm đường </t>
  </si>
  <si>
    <t xml:space="preserve"> +Mía tươi làm giống</t>
  </si>
  <si>
    <t>01141</t>
  </si>
  <si>
    <t>01142</t>
  </si>
  <si>
    <t xml:space="preserve"> + Hạt chứa dầu nguyên liệu</t>
  </si>
  <si>
    <t xml:space="preserve"> + Hạt chứa dầu làm giống </t>
  </si>
  <si>
    <t>01171</t>
  </si>
  <si>
    <t>01172</t>
  </si>
  <si>
    <t xml:space="preserve"> + Rau, đậu nguyên liệu </t>
  </si>
  <si>
    <t xml:space="preserve"> + Hạt giống rau, đậu, hoa, cây cảnh</t>
  </si>
  <si>
    <t>01181</t>
  </si>
  <si>
    <t>01182</t>
  </si>
  <si>
    <t xml:space="preserve"> + Cây làm thức ăn cho gia súc</t>
  </si>
  <si>
    <t xml:space="preserve"> + Dừa nguyên liệu</t>
  </si>
  <si>
    <t xml:space="preserve"> + Hạt điều nguyên liệu</t>
  </si>
  <si>
    <t xml:space="preserve"> + Hạt hồ tiêu nguyên liệu</t>
  </si>
  <si>
    <t xml:space="preserve"> + Cao su thiên nhiên</t>
  </si>
  <si>
    <t>01251</t>
  </si>
  <si>
    <t xml:space="preserve"> +Cà phê nguyên liệu</t>
  </si>
  <si>
    <t xml:space="preserve"> + Chè nguyên liệu</t>
  </si>
  <si>
    <t xml:space="preserve"> + Gia vị nguyên liệu</t>
  </si>
  <si>
    <t xml:space="preserve"> + Cây gia vị giống</t>
  </si>
  <si>
    <t>01281</t>
  </si>
  <si>
    <t>01282</t>
  </si>
  <si>
    <t>01212</t>
  </si>
  <si>
    <t>01222</t>
  </si>
  <si>
    <t>01232</t>
  </si>
  <si>
    <t>01242</t>
  </si>
  <si>
    <t>01252</t>
  </si>
  <si>
    <t>01262</t>
  </si>
  <si>
    <t>01272</t>
  </si>
  <si>
    <t>01292</t>
  </si>
  <si>
    <t xml:space="preserve"> +Sản phẩm cây lâu năm khác</t>
  </si>
  <si>
    <t xml:space="preserve"> + Cây giống</t>
  </si>
  <si>
    <t>01301</t>
  </si>
  <si>
    <t xml:space="preserve"> + Trâu bò giống </t>
  </si>
  <si>
    <t>01411</t>
  </si>
  <si>
    <t xml:space="preserve"> + Sản phẩm chăn nuôi châu bò</t>
  </si>
  <si>
    <t>01412</t>
  </si>
  <si>
    <t xml:space="preserve"> +Lợn giống/heo giống</t>
  </si>
  <si>
    <t>01451</t>
  </si>
  <si>
    <t xml:space="preserve"> +Lợn/heo hơi</t>
  </si>
  <si>
    <t>01452</t>
  </si>
  <si>
    <t xml:space="preserve"> + Giống gia cầm</t>
  </si>
  <si>
    <t xml:space="preserve"> + sản phẩm từ gia cầm</t>
  </si>
  <si>
    <t>01461</t>
  </si>
  <si>
    <t>01462</t>
  </si>
  <si>
    <t>Dịch vụ thiết kế nội thất nhà ở</t>
  </si>
  <si>
    <t>7110121</t>
  </si>
  <si>
    <t>71</t>
  </si>
  <si>
    <t>711</t>
  </si>
  <si>
    <t>7110</t>
  </si>
  <si>
    <t>XXVIII</t>
  </si>
  <si>
    <t>Dịch vụ kiến trúc cho xây dựng nhà ở</t>
  </si>
  <si>
    <t xml:space="preserve">DỊCH VỤ KIẾN TRÚC VÀ TƯ VẤN KỸ THUẬT CÓ LIÊN QUAN  </t>
  </si>
  <si>
    <t>DỊCH VỤ KIẾN TRÚC</t>
  </si>
  <si>
    <t>M3</t>
  </si>
  <si>
    <t>Dịch vụ hoàn thiện công trình xây dựng</t>
  </si>
  <si>
    <t>433</t>
  </si>
  <si>
    <t>Dịch vụ kiến trúc</t>
  </si>
  <si>
    <t>Chỉ số giá năm so với:</t>
  </si>
  <si>
    <t>Năm gốc 2014</t>
  </si>
  <si>
    <t xml:space="preserve">Năm trước </t>
  </si>
  <si>
    <t xml:space="preserve">               Đơn vị tính:%</t>
  </si>
  <si>
    <t xml:space="preserve">                     Quý…..Năm …….</t>
  </si>
  <si>
    <t xml:space="preserve"> +Dịch vụ trồng trọt</t>
  </si>
  <si>
    <t xml:space="preserve">Dịch vụ sau thu hoạch </t>
  </si>
  <si>
    <t>Phụ kiện bằng nhựa</t>
  </si>
  <si>
    <t xml:space="preserve">                Phụ kiện bằng nhựa</t>
  </si>
  <si>
    <t xml:space="preserve">Phụ kiện giầy dép bằng cao su </t>
  </si>
  <si>
    <t>C56</t>
  </si>
  <si>
    <t>Phụ kiện giày dép bằng cao su</t>
  </si>
  <si>
    <t>Thuốc trừ sâu, thuốc tăng trưởng</t>
  </si>
  <si>
    <t>Thuốc trừ sâu, thuốc tăng trưởng và hóa chất khác dùng trong nông nghiệp</t>
  </si>
  <si>
    <t>Thuốc kháng sinh, vắc xin trong nông nghiệp</t>
  </si>
  <si>
    <t>Thuốc trừ sâu, thuốc tăng trưởng và hóa chất khác dùng cho nông nghiệp</t>
  </si>
  <si>
    <t>Thuốc trừ sâu, thuốc tăng trưởng và hoá chất khác dùng trong nông nghiệp</t>
  </si>
  <si>
    <t>Thuốc trừ sâu, thuốc tăng trưởng và  hoá chất khác dùng trong nông nghiệp</t>
  </si>
  <si>
    <r>
      <rPr>
        <i/>
        <sz val="10"/>
        <color indexed="8"/>
        <rFont val="Arial"/>
        <family val="2"/>
      </rPr>
      <t>Trong đó</t>
    </r>
    <r>
      <rPr>
        <sz val="10"/>
        <color indexed="8"/>
        <rFont val="Arial"/>
        <family val="2"/>
      </rPr>
      <t>: Dịch vụ cây hàng năm</t>
    </r>
  </si>
  <si>
    <t xml:space="preserve">               Dịch vụ cây lâu năm</t>
  </si>
  <si>
    <r>
      <rPr>
        <i/>
        <sz val="10"/>
        <color indexed="8"/>
        <rFont val="Arial"/>
        <family val="2"/>
      </rPr>
      <t>Trong đó</t>
    </r>
    <r>
      <rPr>
        <sz val="10"/>
        <color indexed="8"/>
        <rFont val="Arial"/>
        <family val="2"/>
      </rPr>
      <t>: Điều giống</t>
    </r>
  </si>
  <si>
    <t xml:space="preserve">               Hồ tiêu giống</t>
  </si>
  <si>
    <t xml:space="preserve">               Cao su giống</t>
  </si>
  <si>
    <t xml:space="preserve">               Chè giống</t>
  </si>
  <si>
    <t xml:space="preserve">               Cà phê giống</t>
  </si>
  <si>
    <t xml:space="preserve">               Cây giống khác </t>
  </si>
  <si>
    <r>
      <rPr>
        <i/>
        <sz val="10"/>
        <color theme="1"/>
        <rFont val="Arial"/>
        <family val="2"/>
      </rPr>
      <t>Trong đó</t>
    </r>
    <r>
      <rPr>
        <sz val="10"/>
        <color theme="1"/>
        <rFont val="Arial"/>
        <family val="2"/>
      </rPr>
      <t>: Cá giống</t>
    </r>
  </si>
  <si>
    <t xml:space="preserve">               Giống thủy sản khác </t>
  </si>
  <si>
    <r>
      <t xml:space="preserve"> </t>
    </r>
    <r>
      <rPr>
        <i/>
        <sz val="10"/>
        <color indexed="8"/>
        <rFont val="Arial"/>
        <family val="2"/>
      </rPr>
      <t>Trong đó</t>
    </r>
    <r>
      <rPr>
        <sz val="10"/>
        <color indexed="8"/>
        <rFont val="Arial"/>
        <family val="2"/>
      </rPr>
      <t>: Thịt đông lạnh</t>
    </r>
  </si>
  <si>
    <t>Bột thịt, xương chế biến thức ăn gia súc</t>
  </si>
  <si>
    <t>Dịch vụ chuẩn bị mặt bằng</t>
  </si>
  <si>
    <t>4312</t>
  </si>
  <si>
    <t>Dịch vụ lắp đặt hệ thống điện</t>
  </si>
  <si>
    <t>4321</t>
  </si>
  <si>
    <t>431</t>
  </si>
  <si>
    <t>432</t>
  </si>
  <si>
    <t>F3</t>
  </si>
  <si>
    <t>F4</t>
  </si>
  <si>
    <t>Dịch vụ phá dỡ và chuẩn bị mặt bằng</t>
  </si>
  <si>
    <t xml:space="preserve">Dịch vụ lắp đặt hệ thống điện, hệ thống cấp thoát nước </t>
  </si>
  <si>
    <t>Dịch vụ phá dỡ, làm sạch và hình thành mặt bằng</t>
  </si>
  <si>
    <t>Dịch vụ khoan thăm dò địa chất</t>
  </si>
  <si>
    <t>4312000</t>
  </si>
  <si>
    <t xml:space="preserve">1000 đồng/ca </t>
  </si>
  <si>
    <t>4322</t>
  </si>
  <si>
    <t>F5</t>
  </si>
  <si>
    <t>Dịch vụ lắp đặt hệ thống đường dây điện</t>
  </si>
  <si>
    <t>4321000</t>
  </si>
  <si>
    <t xml:space="preserve">Dịch vụ lắp đặt hệ thống cấp nước </t>
  </si>
  <si>
    <t>Dịch vụ lắp đặt hệ thống cấp thoát nước</t>
  </si>
  <si>
    <t>4322100</t>
  </si>
  <si>
    <t>Dịch vụ lắp đặt hệ thống điện, hệ thống cấp thoát nước</t>
  </si>
  <si>
    <t>75</t>
  </si>
  <si>
    <t>DỊCH VỤ THÚ Y</t>
  </si>
  <si>
    <t xml:space="preserve">Dịch vụ hoàn thiện công trình xây dựng </t>
  </si>
  <si>
    <t xml:space="preserve">Dịch vụ lắp đặt hệ thống cấp thoát nước </t>
  </si>
  <si>
    <t xml:space="preserve">Thiết bị nóng lạnh, điều hòa không khí </t>
  </si>
  <si>
    <t>Thiết bị nóng lạnh, điều hòa không khí</t>
  </si>
  <si>
    <t>Thiết bị chiếu sáng</t>
  </si>
  <si>
    <t>Kính thủy tinh cường lực (ghi rõ quy cách phẩm cấp xuất xứ)</t>
  </si>
  <si>
    <t>231002301</t>
  </si>
  <si>
    <t>Dây, cáp điện</t>
  </si>
  <si>
    <t xml:space="preserve">Dây, cáp điện </t>
  </si>
  <si>
    <t xml:space="preserve"> NGUYÊN VẬT LIỆU TỪ NÔNG NGHIỆP, LÂM NGHIỆP VÀ THỦY SẢN</t>
  </si>
  <si>
    <t>1000 đồng/lần</t>
  </si>
  <si>
    <t>A34</t>
  </si>
  <si>
    <r>
      <t xml:space="preserve">Tà vẹt bê tông </t>
    </r>
    <r>
      <rPr>
        <i/>
        <sz val="10"/>
        <color indexed="8"/>
        <rFont val="Times New Roman"/>
        <family val="1"/>
      </rPr>
      <t>dự ứng lực</t>
    </r>
    <r>
      <rPr>
        <sz val="10"/>
        <color indexed="8"/>
        <rFont val="Times New Roman"/>
        <family val="1"/>
      </rPr>
      <t xml:space="preserve"> đường sắt (ghi rõ quy cách phẩm cấp)</t>
    </r>
  </si>
  <si>
    <t>DỊCH VỤ CHUYÊN MÔN PHỤC VỤ SẢN XUẤT NÔNG NGHIỆP</t>
  </si>
  <si>
    <t>NGUYÊN VẬT LIỆU TỪ NÔNG NGHIỆP, LÂM NGHIỆP, THỦY SẢN</t>
  </si>
  <si>
    <t xml:space="preserve">NGUYÊN VẬT LIỆU TỪ KHAI KHOÁNG </t>
  </si>
  <si>
    <t>Phụ lục 2.1</t>
  </si>
  <si>
    <t>Phụ lục 2.2</t>
  </si>
  <si>
    <t>Phụ lục 2.3</t>
  </si>
  <si>
    <r>
      <t xml:space="preserve">Thức ăn đậm đặc cho </t>
    </r>
    <r>
      <rPr>
        <b/>
        <sz val="10"/>
        <color theme="1"/>
        <rFont val="Times New Roman"/>
        <family val="1"/>
      </rPr>
      <t>lợn nái/heo nái</t>
    </r>
    <r>
      <rPr>
        <sz val="10"/>
        <color theme="1"/>
        <rFont val="Times New Roman"/>
        <family val="1"/>
      </rPr>
      <t xml:space="preserve"> (hiệu Con cò hoặc loại sử dụng phổ biến ở địa phương)</t>
    </r>
  </si>
  <si>
    <r>
      <t xml:space="preserve">Thức ăn hỗn hợp cho </t>
    </r>
    <r>
      <rPr>
        <b/>
        <sz val="10"/>
        <color theme="1"/>
        <rFont val="Times New Roman"/>
        <family val="1"/>
      </rPr>
      <t>lợn nái/heo nái</t>
    </r>
    <r>
      <rPr>
        <sz val="10"/>
        <color theme="1"/>
        <rFont val="Times New Roman"/>
        <family val="1"/>
      </rPr>
      <t xml:space="preserve"> (hiệu Cargil hoặc loại sử dụng phổ biến ở địa phương)</t>
    </r>
  </si>
  <si>
    <r>
      <t xml:space="preserve">Thức ăn đậm đặc cho </t>
    </r>
    <r>
      <rPr>
        <b/>
        <sz val="10"/>
        <color theme="1"/>
        <rFont val="Times New Roman"/>
        <family val="1"/>
      </rPr>
      <t xml:space="preserve">lợn thịt/heo thịt </t>
    </r>
    <r>
      <rPr>
        <sz val="10"/>
        <color theme="1"/>
        <rFont val="Times New Roman"/>
        <family val="1"/>
      </rPr>
      <t>(hiệu Cargil hoặc loại sử dụng phổ biến ở địa phương)</t>
    </r>
  </si>
  <si>
    <r>
      <t xml:space="preserve">Thức ăn hỗn hợp cho </t>
    </r>
    <r>
      <rPr>
        <b/>
        <sz val="10"/>
        <color theme="1"/>
        <rFont val="Times New Roman"/>
        <family val="1"/>
      </rPr>
      <t>lợn thịt/heo thịt</t>
    </r>
    <r>
      <rPr>
        <sz val="10"/>
        <color theme="1"/>
        <rFont val="Times New Roman"/>
        <family val="1"/>
      </rPr>
      <t xml:space="preserve"> (hiệu Vina hoặc loại sử dụng phổ biến ở địa phương)</t>
    </r>
  </si>
  <si>
    <r>
      <t xml:space="preserve">Thức ăn đậm đặc cho </t>
    </r>
    <r>
      <rPr>
        <b/>
        <sz val="10"/>
        <color theme="1"/>
        <rFont val="Times New Roman"/>
        <family val="1"/>
      </rPr>
      <t>lợn con/heo con</t>
    </r>
    <r>
      <rPr>
        <sz val="10"/>
        <color theme="1"/>
        <rFont val="Times New Roman"/>
        <family val="1"/>
      </rPr>
      <t xml:space="preserve"> (hiệu Con Cò hoặc loại sử dụng phổ biến ở địa phương)</t>
    </r>
  </si>
  <si>
    <r>
      <t xml:space="preserve">Thức ăn hỗn hợp cho </t>
    </r>
    <r>
      <rPr>
        <b/>
        <sz val="10"/>
        <color theme="1"/>
        <rFont val="Times New Roman"/>
        <family val="1"/>
      </rPr>
      <t>lợn con/heo con</t>
    </r>
    <r>
      <rPr>
        <sz val="10"/>
        <color theme="1"/>
        <rFont val="Times New Roman"/>
        <family val="1"/>
      </rPr>
      <t xml:space="preserve"> (hiệu Con Cò hoặc loại sử dụng phổ biến ở địa phương)</t>
    </r>
  </si>
  <si>
    <r>
      <t xml:space="preserve">Thức ăn hỗn hợp cho </t>
    </r>
    <r>
      <rPr>
        <b/>
        <sz val="10"/>
        <color theme="1"/>
        <rFont val="Times New Roman"/>
        <family val="1"/>
      </rPr>
      <t>gà thịt</t>
    </r>
    <r>
      <rPr>
        <sz val="10"/>
        <color theme="1"/>
        <rFont val="Times New Roman"/>
        <family val="1"/>
      </rPr>
      <t xml:space="preserve"> (hiệu Cargil hoặc loại sử dụng phổ biến ở địa phương)</t>
    </r>
  </si>
  <si>
    <r>
      <t xml:space="preserve">Thức ăn hỗn hợp cho </t>
    </r>
    <r>
      <rPr>
        <b/>
        <sz val="10"/>
        <color theme="1"/>
        <rFont val="Times New Roman"/>
        <family val="1"/>
      </rPr>
      <t>gà đẻ</t>
    </r>
    <r>
      <rPr>
        <sz val="10"/>
        <color theme="1"/>
        <rFont val="Times New Roman"/>
        <family val="1"/>
      </rPr>
      <t xml:space="preserve"> (hiệu Con cò hoặc loại sử dụng phổ biến ở địa phương)</t>
    </r>
  </si>
  <si>
    <r>
      <t xml:space="preserve">Thức ăn hỗn hợp cho </t>
    </r>
    <r>
      <rPr>
        <b/>
        <sz val="10"/>
        <color theme="1"/>
        <rFont val="Times New Roman"/>
        <family val="1"/>
      </rPr>
      <t>vịt</t>
    </r>
    <r>
      <rPr>
        <sz val="10"/>
        <color theme="1"/>
        <rFont val="Times New Roman"/>
        <family val="1"/>
      </rPr>
      <t xml:space="preserve"> (hiệu Con cò hoặc loại sử dụng phổ biến ở địa phương)</t>
    </r>
  </si>
  <si>
    <r>
      <t xml:space="preserve">Thức ăn hỗn hợp cho </t>
    </r>
    <r>
      <rPr>
        <b/>
        <sz val="10"/>
        <color theme="1"/>
        <rFont val="Times New Roman"/>
        <family val="1"/>
      </rPr>
      <t>cá da trơn</t>
    </r>
    <r>
      <rPr>
        <sz val="10"/>
        <color theme="1"/>
        <rFont val="Times New Roman"/>
        <family val="1"/>
      </rPr>
      <t xml:space="preserve"> (hiệu Con cò hoặc loại sử dụng phổ biến ở địa phương)</t>
    </r>
  </si>
  <si>
    <r>
      <t xml:space="preserve">Thức ăn hỗn hợp cho </t>
    </r>
    <r>
      <rPr>
        <b/>
        <sz val="10"/>
        <color theme="1"/>
        <rFont val="Times New Roman"/>
        <family val="1"/>
      </rPr>
      <t>tôm sú</t>
    </r>
    <r>
      <rPr>
        <sz val="10"/>
        <color theme="1"/>
        <rFont val="Times New Roman"/>
        <family val="1"/>
      </rPr>
      <t>/</t>
    </r>
    <r>
      <rPr>
        <b/>
        <sz val="10"/>
        <color theme="1"/>
        <rFont val="Times New Roman"/>
        <family val="1"/>
      </rPr>
      <t>tôm thẻ chân trắng</t>
    </r>
    <r>
      <rPr>
        <sz val="10"/>
        <color theme="1"/>
        <rFont val="Times New Roman"/>
        <family val="1"/>
      </rPr>
      <t xml:space="preserve"> (hiệu Tong wei hoặc loại sử dụng phổ biến ở địa phương)</t>
    </r>
  </si>
  <si>
    <t>NGUYÊN VẬT LIỆU TỪ CÔNG NGHIỆP CHẾ BIẾN CHẾ TẠO</t>
  </si>
  <si>
    <t>DANH MỤC NGUYÊN NHIÊN VẬT LIỆU ĐẠI DIỆN DÙNG CHO SẢN XUẤT 
NÔNG NGHIỆP, LÂM NGHIỆP VÀ THỦY SẢN THỜI KỲ 2014-2019</t>
  </si>
  <si>
    <t>DANH MỤC NGUYÊN NHIÊN VẬT LIỆU ĐẠI DIỆN DÙNG CHO XÂY DỰNG THỜI KỲ 2014-2019</t>
  </si>
  <si>
    <t>Mã VCPA
 (7 chữ số)</t>
  </si>
  <si>
    <t>Mã mặt hàng (9 chữ số)</t>
  </si>
  <si>
    <t>Mã mặt hàng 
(9 chữ số)</t>
  </si>
  <si>
    <t>Mã mặt hàng
(9 chữ số)</t>
  </si>
  <si>
    <t>Mã VCPA 
(7 chữ số)</t>
  </si>
  <si>
    <t>DANH MỤC NGUYÊN NHIÊN VẬT LIỆU ĐẠI DIỆN DÙNG CHO SẢN XUẤT 
CÔNG NGHIỆP CHẾ BIẾN CHẾ TẠO THỜI KỲ 2014-2019</t>
  </si>
  <si>
    <t>Rau, đậu tươi dùng trong chế biến mứt, mỳ ăn liền, nước sốt, dưa muối</t>
  </si>
  <si>
    <t>1000 đồng/1000 lít</t>
  </si>
  <si>
    <t>011400002</t>
  </si>
  <si>
    <t>011814004</t>
  </si>
  <si>
    <t>011814008</t>
  </si>
  <si>
    <t>012819001</t>
  </si>
  <si>
    <t>013000013</t>
  </si>
  <si>
    <t>013000014</t>
  </si>
  <si>
    <t>013000015</t>
  </si>
  <si>
    <t>032301208</t>
  </si>
  <si>
    <t>016106001</t>
  </si>
  <si>
    <t>201208001</t>
  </si>
  <si>
    <t>202101301</t>
  </si>
  <si>
    <t>132401202</t>
  </si>
  <si>
    <t>011201001</t>
  </si>
  <si>
    <t>012901201</t>
  </si>
  <si>
    <t>131103302</t>
  </si>
  <si>
    <t>131103304</t>
  </si>
  <si>
    <t>131103101</t>
  </si>
  <si>
    <t>131201201</t>
  </si>
  <si>
    <t>131201202</t>
  </si>
  <si>
    <t>131203101</t>
  </si>
  <si>
    <t>131203102</t>
  </si>
  <si>
    <t>131203103</t>
  </si>
  <si>
    <t>131201901</t>
  </si>
  <si>
    <t>170102003</t>
  </si>
  <si>
    <t>192002202</t>
  </si>
  <si>
    <t>201102501</t>
  </si>
  <si>
    <t>201321001</t>
  </si>
  <si>
    <t>201321002</t>
  </si>
  <si>
    <t>202220101</t>
  </si>
  <si>
    <t>202903201</t>
  </si>
  <si>
    <t>241006404</t>
  </si>
  <si>
    <t>242002201</t>
  </si>
  <si>
    <t>242003201</t>
  </si>
  <si>
    <t>242003102</t>
  </si>
  <si>
    <t>242004201</t>
  </si>
  <si>
    <t>259911104</t>
  </si>
  <si>
    <t>162201401</t>
  </si>
  <si>
    <t>202210102</t>
  </si>
  <si>
    <t>202210302</t>
  </si>
  <si>
    <t>239202104</t>
  </si>
  <si>
    <t>239202109</t>
  </si>
  <si>
    <t>239202110</t>
  </si>
  <si>
    <t>239302101</t>
  </si>
  <si>
    <t>239302102</t>
  </si>
  <si>
    <t>239302103</t>
  </si>
  <si>
    <t>239302104</t>
  </si>
  <si>
    <t>239411104</t>
  </si>
  <si>
    <t>239411105</t>
  </si>
  <si>
    <t>239501101</t>
  </si>
  <si>
    <t>239501203</t>
  </si>
  <si>
    <t>239501206</t>
  </si>
  <si>
    <t>239501207</t>
  </si>
  <si>
    <t>239502101</t>
  </si>
  <si>
    <t>239503101</t>
  </si>
  <si>
    <t>239601306</t>
  </si>
  <si>
    <t>239601404</t>
  </si>
  <si>
    <t>241003102</t>
  </si>
  <si>
    <t>241006402</t>
  </si>
  <si>
    <t>241006701</t>
  </si>
  <si>
    <t>241007201</t>
  </si>
  <si>
    <t>251101902</t>
  </si>
  <si>
    <t>273301304</t>
  </si>
  <si>
    <t>281901203</t>
  </si>
  <si>
    <t>431200001</t>
  </si>
  <si>
    <t>431200002</t>
  </si>
  <si>
    <t>432100001</t>
  </si>
  <si>
    <t>432210001</t>
  </si>
  <si>
    <t>433000101</t>
  </si>
  <si>
    <t>433000401</t>
  </si>
  <si>
    <t>439000201</t>
  </si>
  <si>
    <t>439000601</t>
  </si>
  <si>
    <t>439000908</t>
  </si>
</sst>
</file>

<file path=xl/styles.xml><?xml version="1.0" encoding="utf-8"?>
<styleSheet xmlns="http://schemas.openxmlformats.org/spreadsheetml/2006/main">
  <numFmts count="7">
    <numFmt numFmtId="164" formatCode="#,###"/>
    <numFmt numFmtId="165" formatCode="#"/>
    <numFmt numFmtId="166" formatCode="0###"/>
    <numFmt numFmtId="167" formatCode="0#####"/>
    <numFmt numFmtId="168" formatCode="###"/>
    <numFmt numFmtId="169" formatCode="0##"/>
    <numFmt numFmtId="170" formatCode="_(* #,##0_);_(* \(#,##0\);_(* &quot;-&quot;??_);_(@_)"/>
  </numFmts>
  <fonts count="88">
    <font>
      <sz val="11"/>
      <color theme="1"/>
      <name val="Calibri"/>
      <family val="2"/>
      <charset val="163"/>
      <scheme val="minor"/>
    </font>
    <font>
      <sz val="10"/>
      <name val="Arial"/>
      <family val="2"/>
    </font>
    <font>
      <b/>
      <sz val="10"/>
      <color indexed="8"/>
      <name val="Arial"/>
      <family val="2"/>
    </font>
    <font>
      <sz val="10"/>
      <color indexed="8"/>
      <name val="Arial"/>
      <family val="2"/>
    </font>
    <font>
      <b/>
      <sz val="11"/>
      <color indexed="8"/>
      <name val="Arial"/>
      <family val="2"/>
    </font>
    <font>
      <sz val="11"/>
      <color indexed="8"/>
      <name val="Calibri"/>
      <family val="2"/>
      <charset val="163"/>
    </font>
    <font>
      <sz val="11"/>
      <color indexed="8"/>
      <name val="Arial"/>
      <family val="2"/>
    </font>
    <font>
      <sz val="8"/>
      <name val="Calibri"/>
      <family val="2"/>
      <charset val="163"/>
    </font>
    <font>
      <i/>
      <sz val="10"/>
      <color indexed="8"/>
      <name val="Arial"/>
      <family val="2"/>
    </font>
    <font>
      <b/>
      <sz val="10"/>
      <name val="Arial"/>
      <family val="2"/>
    </font>
    <font>
      <sz val="10"/>
      <color indexed="8"/>
      <name val="Calibri"/>
      <family val="2"/>
      <charset val="163"/>
    </font>
    <font>
      <sz val="11"/>
      <name val="ＭＳ Ｐゴシック"/>
      <family val="3"/>
      <charset val="128"/>
    </font>
    <font>
      <b/>
      <i/>
      <sz val="10"/>
      <color indexed="8"/>
      <name val="Arial"/>
      <family val="2"/>
    </font>
    <font>
      <b/>
      <sz val="11"/>
      <color indexed="10"/>
      <name val="Arial"/>
      <family val="2"/>
    </font>
    <font>
      <b/>
      <sz val="10"/>
      <color indexed="12"/>
      <name val="Arial"/>
      <family val="2"/>
    </font>
    <font>
      <b/>
      <sz val="11"/>
      <name val="Arial"/>
      <family val="2"/>
    </font>
    <font>
      <b/>
      <sz val="12"/>
      <color indexed="10"/>
      <name val="Arial"/>
      <family val="2"/>
    </font>
    <font>
      <b/>
      <sz val="12"/>
      <name val="Arial"/>
      <family val="2"/>
    </font>
    <font>
      <sz val="11"/>
      <name val="Arial"/>
      <family val="2"/>
    </font>
    <font>
      <b/>
      <sz val="12"/>
      <color indexed="8"/>
      <name val="Arial"/>
      <family val="2"/>
    </font>
    <font>
      <b/>
      <sz val="12"/>
      <name val="Times New Roman"/>
      <family val="1"/>
    </font>
    <font>
      <b/>
      <i/>
      <sz val="12"/>
      <name val="Times New Roman"/>
      <family val="1"/>
    </font>
    <font>
      <sz val="12"/>
      <color indexed="8"/>
      <name val="Arial"/>
      <family val="2"/>
    </font>
    <font>
      <sz val="14"/>
      <name val="Times New Roman"/>
      <family val="1"/>
    </font>
    <font>
      <sz val="10"/>
      <name val="Times New Roman"/>
      <family val="1"/>
    </font>
    <font>
      <sz val="12"/>
      <name val="Arial"/>
      <family val="2"/>
    </font>
    <font>
      <b/>
      <sz val="11"/>
      <name val="Times New Roman"/>
      <family val="1"/>
    </font>
    <font>
      <b/>
      <i/>
      <sz val="11"/>
      <name val="Times New Roman"/>
      <family val="1"/>
    </font>
    <font>
      <b/>
      <sz val="8"/>
      <color indexed="8"/>
      <name val="Arial"/>
      <family val="2"/>
    </font>
    <font>
      <sz val="11"/>
      <color theme="1"/>
      <name val="Calibri"/>
      <family val="2"/>
      <scheme val="minor"/>
    </font>
    <font>
      <sz val="11"/>
      <color theme="1"/>
      <name val="Times New Roman"/>
      <family val="2"/>
    </font>
    <font>
      <b/>
      <sz val="11"/>
      <color theme="1"/>
      <name val="Calibri"/>
      <family val="2"/>
      <scheme val="minor"/>
    </font>
    <font>
      <b/>
      <sz val="10"/>
      <color rgb="FFFF0000"/>
      <name val="Arial"/>
      <family val="2"/>
    </font>
    <font>
      <sz val="10"/>
      <color theme="0"/>
      <name val="Arial"/>
      <family val="2"/>
    </font>
    <font>
      <sz val="10"/>
      <color theme="1"/>
      <name val="Arial"/>
      <family val="2"/>
    </font>
    <font>
      <sz val="11"/>
      <color theme="1"/>
      <name val="Arial"/>
      <family val="2"/>
    </font>
    <font>
      <b/>
      <sz val="10"/>
      <color theme="0"/>
      <name val="Arial"/>
      <family val="2"/>
    </font>
    <font>
      <sz val="10"/>
      <color rgb="FF7030A0"/>
      <name val="Arial"/>
      <family val="2"/>
    </font>
    <font>
      <b/>
      <sz val="10"/>
      <color theme="1"/>
      <name val="Arial"/>
      <family val="2"/>
    </font>
    <font>
      <sz val="10"/>
      <color rgb="FFFF0000"/>
      <name val="Arial"/>
      <family val="2"/>
    </font>
    <font>
      <sz val="11"/>
      <color theme="0"/>
      <name val="Calibri"/>
      <family val="2"/>
      <charset val="163"/>
    </font>
    <font>
      <b/>
      <sz val="11"/>
      <color rgb="FFFF0000"/>
      <name val="Arial"/>
      <family val="2"/>
    </font>
    <font>
      <b/>
      <sz val="10"/>
      <color theme="9" tint="-0.249977111117893"/>
      <name val="Arial"/>
      <family val="2"/>
    </font>
    <font>
      <b/>
      <sz val="10"/>
      <color rgb="FF0000FF"/>
      <name val="Arial"/>
      <family val="2"/>
    </font>
    <font>
      <b/>
      <sz val="12"/>
      <color rgb="FFFF0000"/>
      <name val="Arial"/>
      <family val="2"/>
    </font>
    <font>
      <b/>
      <sz val="10"/>
      <color rgb="FFE46D0A"/>
      <name val="Arial"/>
      <family val="2"/>
    </font>
    <font>
      <sz val="10"/>
      <color rgb="FF0000FF"/>
      <name val="Arial"/>
      <family val="2"/>
    </font>
    <font>
      <sz val="11"/>
      <color rgb="FF0000FF"/>
      <name val="Arial"/>
      <family val="2"/>
    </font>
    <font>
      <b/>
      <sz val="11"/>
      <color rgb="FFE46D0A"/>
      <name val="Arial"/>
      <family val="2"/>
    </font>
    <font>
      <b/>
      <sz val="12"/>
      <color rgb="FFE46D0A"/>
      <name val="Arial"/>
      <family val="2"/>
    </font>
    <font>
      <sz val="10"/>
      <color rgb="FFE46D0A"/>
      <name val="Arial"/>
      <family val="2"/>
    </font>
    <font>
      <i/>
      <sz val="10"/>
      <color theme="1"/>
      <name val="Arial"/>
      <family val="2"/>
    </font>
    <font>
      <sz val="12"/>
      <color theme="1"/>
      <name val="Calibri"/>
      <family val="2"/>
      <charset val="163"/>
      <scheme val="minor"/>
    </font>
    <font>
      <sz val="11"/>
      <color rgb="FFFF0000"/>
      <name val="Calibri"/>
      <family val="2"/>
      <charset val="163"/>
    </font>
    <font>
      <i/>
      <sz val="10"/>
      <color rgb="FFFF0000"/>
      <name val="Arial"/>
      <family val="2"/>
    </font>
    <font>
      <i/>
      <sz val="11"/>
      <color rgb="FFFF0000"/>
      <name val="Calibri"/>
      <family val="2"/>
      <charset val="163"/>
    </font>
    <font>
      <sz val="12"/>
      <color theme="1"/>
      <name val="Calibri"/>
      <family val="2"/>
      <scheme val="minor"/>
    </font>
    <font>
      <sz val="11"/>
      <color rgb="FF0000FF"/>
      <name val="Calibri"/>
      <family val="2"/>
      <scheme val="minor"/>
    </font>
    <font>
      <sz val="11"/>
      <color rgb="FF00B0F0"/>
      <name val="Calibri"/>
      <family val="2"/>
      <charset val="163"/>
      <scheme val="minor"/>
    </font>
    <font>
      <sz val="10"/>
      <color rgb="FF00B0F0"/>
      <name val="Arial"/>
      <family val="2"/>
    </font>
    <font>
      <b/>
      <sz val="9"/>
      <color theme="1"/>
      <name val="Arial"/>
      <family val="2"/>
    </font>
    <font>
      <sz val="12"/>
      <color theme="1"/>
      <name val="Arial"/>
      <family val="2"/>
    </font>
    <font>
      <b/>
      <i/>
      <sz val="10"/>
      <color theme="1"/>
      <name val="Arial"/>
      <family val="2"/>
    </font>
    <font>
      <b/>
      <sz val="12"/>
      <color theme="1"/>
      <name val="Arial"/>
      <family val="2"/>
    </font>
    <font>
      <sz val="12"/>
      <name val="Times New Roman"/>
      <family val="1"/>
    </font>
    <font>
      <sz val="11"/>
      <name val=".VnTime"/>
      <family val="2"/>
    </font>
    <font>
      <b/>
      <sz val="8"/>
      <color indexed="81"/>
      <name val="Tahoma"/>
      <family val="2"/>
    </font>
    <font>
      <sz val="8"/>
      <color indexed="81"/>
      <name val="Tahoma"/>
      <family val="2"/>
    </font>
    <font>
      <sz val="10"/>
      <color indexed="8"/>
      <name val="Times New Roman"/>
      <family val="1"/>
    </font>
    <font>
      <sz val="10"/>
      <color theme="1"/>
      <name val="Times New Roman"/>
      <family val="1"/>
    </font>
    <font>
      <b/>
      <sz val="10"/>
      <color indexed="8"/>
      <name val="Times New Roman"/>
      <family val="1"/>
    </font>
    <font>
      <b/>
      <sz val="10"/>
      <color theme="1"/>
      <name val="Times New Roman"/>
      <family val="1"/>
    </font>
    <font>
      <b/>
      <sz val="11"/>
      <color indexed="8"/>
      <name val="Times New Roman"/>
      <family val="1"/>
    </font>
    <font>
      <b/>
      <sz val="10"/>
      <color rgb="FFFF0000"/>
      <name val="Times New Roman"/>
      <family val="1"/>
    </font>
    <font>
      <sz val="10"/>
      <color theme="0"/>
      <name val="Times New Roman"/>
      <family val="1"/>
    </font>
    <font>
      <sz val="12"/>
      <color indexed="8"/>
      <name val="Times New Roman"/>
      <family val="1"/>
    </font>
    <font>
      <sz val="11"/>
      <color theme="1"/>
      <name val="Times New Roman"/>
      <family val="1"/>
    </font>
    <font>
      <sz val="11"/>
      <name val="Times New Roman"/>
      <family val="1"/>
    </font>
    <font>
      <b/>
      <sz val="11"/>
      <color theme="1"/>
      <name val="Times New Roman"/>
      <family val="1"/>
    </font>
    <font>
      <sz val="11"/>
      <color rgb="FFFFFFFF"/>
      <name val="Times New Roman"/>
      <family val="1"/>
    </font>
    <font>
      <sz val="10"/>
      <color rgb="FFFF0000"/>
      <name val="Times New Roman"/>
      <family val="1"/>
    </font>
    <font>
      <i/>
      <sz val="10"/>
      <color indexed="8"/>
      <name val="Times New Roman"/>
      <family val="1"/>
    </font>
    <font>
      <sz val="10"/>
      <color rgb="FF000000"/>
      <name val="Times New Roman"/>
      <family val="1"/>
    </font>
    <font>
      <sz val="10"/>
      <color rgb="FF333333"/>
      <name val="Times New Roman"/>
      <family val="1"/>
    </font>
    <font>
      <sz val="9"/>
      <color rgb="FF484891"/>
      <name val="Times New Roman"/>
      <family val="1"/>
    </font>
    <font>
      <b/>
      <sz val="10"/>
      <name val="Times New Roman"/>
      <family val="1"/>
    </font>
    <font>
      <sz val="10"/>
      <color rgb="FF7030A0"/>
      <name val="Times New Roman"/>
      <family val="1"/>
    </font>
    <font>
      <b/>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s>
  <cellStyleXfs count="8">
    <xf numFmtId="0" fontId="0" fillId="0" borderId="0"/>
    <xf numFmtId="0" fontId="1" fillId="0" borderId="0"/>
    <xf numFmtId="0" fontId="1" fillId="0" borderId="0"/>
    <xf numFmtId="0" fontId="29" fillId="0" borderId="0"/>
    <xf numFmtId="0" fontId="1" fillId="0" borderId="0"/>
    <xf numFmtId="0" fontId="30" fillId="0" borderId="0"/>
    <xf numFmtId="0" fontId="11" fillId="0" borderId="0">
      <alignment vertical="center"/>
    </xf>
    <xf numFmtId="0" fontId="65" fillId="0" borderId="0"/>
  </cellStyleXfs>
  <cellXfs count="1588">
    <xf numFmtId="0" fontId="0" fillId="0" borderId="0" xfId="0"/>
    <xf numFmtId="0" fontId="3" fillId="0" borderId="1" xfId="1" applyFont="1" applyFill="1" applyBorder="1"/>
    <xf numFmtId="49" fontId="3" fillId="0" borderId="0" xfId="1" applyNumberFormat="1" applyFont="1" applyFill="1" applyBorder="1" applyAlignment="1">
      <alignment horizontal="left" vertical="distributed"/>
    </xf>
    <xf numFmtId="0" fontId="3" fillId="0" borderId="0" xfId="1" applyFont="1" applyFill="1" applyBorder="1" applyAlignment="1">
      <alignment horizontal="center"/>
    </xf>
    <xf numFmtId="0" fontId="3" fillId="0" borderId="0" xfId="1" applyFont="1" applyFill="1" applyBorder="1"/>
    <xf numFmtId="0" fontId="3" fillId="0" borderId="1" xfId="1" applyFont="1" applyFill="1" applyBorder="1" applyAlignment="1" applyProtection="1">
      <alignment horizontal="center"/>
      <protection locked="0"/>
    </xf>
    <xf numFmtId="165" fontId="3" fillId="0" borderId="1" xfId="1" applyNumberFormat="1" applyFont="1" applyFill="1" applyBorder="1" applyAlignment="1" applyProtection="1">
      <alignment horizontal="center" vertical="distributed"/>
      <protection locked="0" hidden="1"/>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165" fontId="3" fillId="0" borderId="0" xfId="1" applyNumberFormat="1" applyFont="1" applyFill="1" applyBorder="1"/>
    <xf numFmtId="165" fontId="3" fillId="0" borderId="0" xfId="1" applyNumberFormat="1" applyFont="1" applyFill="1" applyBorder="1" applyAlignment="1" applyProtection="1">
      <alignment horizontal="center" vertical="distributed"/>
      <protection locked="0" hidden="1"/>
    </xf>
    <xf numFmtId="0" fontId="2" fillId="0" borderId="0" xfId="1" applyFont="1" applyFill="1" applyBorder="1"/>
    <xf numFmtId="0" fontId="33" fillId="0" borderId="0" xfId="1" applyFont="1" applyFill="1" applyBorder="1"/>
    <xf numFmtId="1" fontId="32" fillId="0" borderId="0" xfId="1" applyNumberFormat="1" applyFont="1" applyFill="1" applyBorder="1" applyAlignment="1" applyProtection="1">
      <alignment horizontal="center" vertical="center" wrapText="1"/>
      <protection locked="0"/>
    </xf>
    <xf numFmtId="0" fontId="3" fillId="0" borderId="0" xfId="1" applyFont="1" applyFill="1" applyBorder="1" applyProtection="1">
      <protection locked="0" hidden="1"/>
    </xf>
    <xf numFmtId="0" fontId="34" fillId="0" borderId="0" xfId="1" applyFont="1" applyFill="1" applyBorder="1"/>
    <xf numFmtId="0" fontId="35" fillId="0" borderId="0" xfId="1" applyFont="1" applyFill="1" applyBorder="1" applyAlignment="1">
      <alignment horizontal="center" vertical="center"/>
    </xf>
    <xf numFmtId="0" fontId="3" fillId="0" borderId="1" xfId="1" applyFont="1" applyFill="1" applyBorder="1" applyProtection="1">
      <protection locked="0"/>
    </xf>
    <xf numFmtId="49" fontId="2" fillId="0" borderId="1" xfId="1" applyNumberFormat="1" applyFont="1" applyFill="1" applyBorder="1" applyAlignment="1" applyProtection="1">
      <alignment horizontal="left" wrapText="1"/>
      <protection locked="0" hidden="1"/>
    </xf>
    <xf numFmtId="2" fontId="3" fillId="0" borderId="1" xfId="1" applyNumberFormat="1" applyFont="1" applyFill="1" applyBorder="1" applyAlignment="1" applyProtection="1">
      <alignment horizontal="right" wrapText="1"/>
      <protection locked="0" hidden="1"/>
    </xf>
    <xf numFmtId="165" fontId="3" fillId="0" borderId="1" xfId="1" applyNumberFormat="1" applyFont="1" applyFill="1" applyBorder="1" applyAlignment="1" applyProtection="1">
      <alignment horizontal="center"/>
      <protection locked="0" hidden="1"/>
    </xf>
    <xf numFmtId="0" fontId="33" fillId="0" borderId="0" xfId="1" applyFont="1" applyFill="1" applyBorder="1" applyProtection="1">
      <protection locked="0" hidden="1"/>
    </xf>
    <xf numFmtId="0" fontId="3" fillId="0" borderId="1" xfId="1" applyFont="1" applyFill="1" applyBorder="1" applyAlignment="1" applyProtection="1">
      <alignment wrapText="1"/>
      <protection locked="0"/>
    </xf>
    <xf numFmtId="0" fontId="3" fillId="0" borderId="1" xfId="1" applyFont="1" applyFill="1" applyBorder="1" applyAlignment="1" applyProtection="1">
      <alignment vertical="distributed"/>
      <protection locked="0"/>
    </xf>
    <xf numFmtId="49" fontId="36" fillId="0" borderId="0" xfId="1" applyNumberFormat="1" applyFont="1" applyFill="1" applyBorder="1" applyAlignment="1" applyProtection="1">
      <alignment horizontal="left" wrapText="1"/>
      <protection locked="0" hidden="1"/>
    </xf>
    <xf numFmtId="49" fontId="33" fillId="0" borderId="0" xfId="1" applyNumberFormat="1" applyFont="1" applyFill="1" applyBorder="1" applyAlignment="1" applyProtection="1">
      <alignment horizontal="left"/>
      <protection locked="0" hidden="1"/>
    </xf>
    <xf numFmtId="49" fontId="36" fillId="0" borderId="0" xfId="1" applyNumberFormat="1" applyFont="1" applyFill="1" applyBorder="1" applyAlignment="1" applyProtection="1">
      <alignment horizontal="left"/>
      <protection locked="0" hidden="1"/>
    </xf>
    <xf numFmtId="0" fontId="33" fillId="0" borderId="0" xfId="1" applyFont="1" applyFill="1" applyBorder="1" applyAlignment="1" applyProtection="1">
      <protection locked="0" hidden="1"/>
    </xf>
    <xf numFmtId="49" fontId="33" fillId="0" borderId="0" xfId="1" applyNumberFormat="1" applyFont="1" applyFill="1" applyBorder="1" applyAlignment="1" applyProtection="1">
      <alignment horizontal="left" wrapText="1"/>
      <protection locked="0" hidden="1"/>
    </xf>
    <xf numFmtId="0" fontId="36" fillId="0" borderId="0" xfId="1" applyFont="1" applyFill="1" applyBorder="1" applyAlignment="1" applyProtection="1">
      <protection locked="0" hidden="1"/>
    </xf>
    <xf numFmtId="0" fontId="33" fillId="0" borderId="0" xfId="1" applyFont="1" applyFill="1" applyBorder="1" applyAlignment="1" applyProtection="1">
      <alignment wrapText="1"/>
      <protection locked="0" hidden="1"/>
    </xf>
    <xf numFmtId="165" fontId="3" fillId="0" borderId="0" xfId="1" applyNumberFormat="1" applyFont="1" applyFill="1" applyBorder="1" applyProtection="1">
      <protection locked="0" hidden="1"/>
    </xf>
    <xf numFmtId="0" fontId="3" fillId="0" borderId="1" xfId="1" applyFont="1" applyFill="1" applyBorder="1" applyProtection="1">
      <protection locked="0" hidden="1"/>
    </xf>
    <xf numFmtId="0" fontId="2" fillId="0" borderId="1" xfId="1" applyFont="1" applyFill="1" applyBorder="1" applyProtection="1">
      <protection locked="0" hidden="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33" fillId="0" borderId="1" xfId="1" applyFont="1" applyFill="1" applyBorder="1" applyProtection="1">
      <protection locked="0" hidden="1"/>
    </xf>
    <xf numFmtId="0" fontId="3" fillId="0" borderId="0" xfId="1" applyFont="1" applyFill="1" applyBorder="1" applyAlignment="1" applyProtection="1">
      <alignment horizontal="center"/>
      <protection locked="0"/>
    </xf>
    <xf numFmtId="0" fontId="3" fillId="0" borderId="0" xfId="1" applyFont="1" applyFill="1" applyBorder="1" applyProtection="1">
      <protection locked="0"/>
    </xf>
    <xf numFmtId="0" fontId="6" fillId="0" borderId="0" xfId="1" applyFont="1" applyFill="1" applyBorder="1" applyAlignment="1" applyProtection="1">
      <alignment horizontal="center" vertical="center"/>
      <protection locked="0"/>
    </xf>
    <xf numFmtId="0" fontId="2" fillId="0" borderId="0" xfId="1" applyFont="1" applyFill="1" applyBorder="1" applyProtection="1">
      <protection locked="0"/>
    </xf>
    <xf numFmtId="0" fontId="33" fillId="0" borderId="0" xfId="1" applyFont="1" applyFill="1" applyBorder="1" applyProtection="1">
      <protection locked="0"/>
    </xf>
    <xf numFmtId="165" fontId="3" fillId="0" borderId="1" xfId="1" applyNumberFormat="1" applyFont="1" applyFill="1" applyBorder="1" applyAlignment="1" applyProtection="1">
      <alignment horizontal="center" vertical="center"/>
      <protection locked="0" hidden="1"/>
    </xf>
    <xf numFmtId="0" fontId="34" fillId="0" borderId="1" xfId="1" applyNumberFormat="1" applyFont="1" applyFill="1" applyBorder="1" applyAlignment="1" applyProtection="1">
      <alignment horizontal="center" vertical="center"/>
      <protection locked="0" hidden="1"/>
    </xf>
    <xf numFmtId="0" fontId="3" fillId="0" borderId="3" xfId="1" applyFont="1" applyFill="1" applyBorder="1" applyAlignment="1" applyProtection="1">
      <alignment vertical="distributed"/>
      <protection locked="0"/>
    </xf>
    <xf numFmtId="49" fontId="4" fillId="0" borderId="2"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center"/>
    </xf>
    <xf numFmtId="0" fontId="0" fillId="0" borderId="0" xfId="0" applyAlignment="1">
      <alignment horizontal="center"/>
    </xf>
    <xf numFmtId="49" fontId="2" fillId="0" borderId="4" xfId="1" applyNumberFormat="1" applyFont="1" applyFill="1" applyBorder="1" applyAlignment="1">
      <alignment vertical="center"/>
    </xf>
    <xf numFmtId="0" fontId="5" fillId="0" borderId="1" xfId="0" applyFont="1" applyFill="1" applyBorder="1" applyProtection="1">
      <protection locked="0"/>
    </xf>
    <xf numFmtId="0" fontId="2" fillId="0" borderId="1" xfId="1" applyNumberFormat="1" applyFont="1" applyFill="1" applyBorder="1" applyAlignment="1" applyProtection="1">
      <alignment horizontal="center" vertical="distributed" wrapText="1"/>
      <protection locked="0"/>
    </xf>
    <xf numFmtId="0" fontId="3" fillId="0" borderId="1" xfId="1" applyFont="1" applyFill="1" applyBorder="1" applyAlignment="1" applyProtection="1">
      <alignment horizontal="center" vertical="distributed"/>
      <protection locked="0"/>
    </xf>
    <xf numFmtId="165" fontId="3" fillId="0" borderId="1" xfId="1" applyNumberFormat="1" applyFont="1" applyFill="1" applyBorder="1" applyAlignment="1" applyProtection="1">
      <alignment horizontal="center" vertical="distributed"/>
      <protection locked="0"/>
    </xf>
    <xf numFmtId="0" fontId="3" fillId="0" borderId="1" xfId="1" quotePrefix="1" applyFont="1" applyFill="1" applyBorder="1" applyAlignment="1" applyProtection="1">
      <alignment horizontal="center" vertical="distributed"/>
      <protection locked="0"/>
    </xf>
    <xf numFmtId="0" fontId="3" fillId="0" borderId="1" xfId="1" applyNumberFormat="1" applyFont="1" applyFill="1" applyBorder="1" applyAlignment="1" applyProtection="1">
      <alignment horizontal="left" vertical="center" wrapText="1"/>
      <protection locked="0"/>
    </xf>
    <xf numFmtId="2" fontId="3" fillId="0" borderId="1" xfId="1" applyNumberFormat="1" applyFont="1" applyFill="1" applyBorder="1" applyAlignment="1" applyProtection="1">
      <alignment horizontal="center" vertical="center" wrapText="1"/>
      <protection locked="0"/>
    </xf>
    <xf numFmtId="164" fontId="37" fillId="0" borderId="1" xfId="1" applyNumberFormat="1" applyFont="1" applyFill="1" applyBorder="1" applyAlignment="1" applyProtection="1">
      <alignment vertical="distributed"/>
      <protection locked="0"/>
    </xf>
    <xf numFmtId="164" fontId="3" fillId="0" borderId="1" xfId="1" applyNumberFormat="1" applyFont="1" applyFill="1" applyBorder="1" applyAlignment="1" applyProtection="1">
      <alignment vertical="distributed"/>
      <protection locked="0"/>
    </xf>
    <xf numFmtId="49" fontId="3" fillId="0" borderId="1" xfId="1" applyNumberFormat="1" applyFont="1" applyFill="1" applyBorder="1" applyAlignment="1" applyProtection="1">
      <alignment horizontal="left" vertical="center" wrapText="1"/>
      <protection locked="0"/>
    </xf>
    <xf numFmtId="165" fontId="2" fillId="0" borderId="1" xfId="1" applyNumberFormat="1" applyFont="1" applyFill="1" applyBorder="1" applyAlignment="1" applyProtection="1">
      <alignment horizontal="center" vertical="distributed" wrapText="1"/>
      <protection locked="0" hidden="1"/>
    </xf>
    <xf numFmtId="49" fontId="3" fillId="0" borderId="1" xfId="1" applyNumberFormat="1" applyFont="1" applyFill="1" applyBorder="1" applyAlignment="1" applyProtection="1">
      <alignment vertical="distributed" wrapText="1"/>
      <protection locked="0"/>
    </xf>
    <xf numFmtId="2" fontId="3" fillId="0" borderId="1" xfId="1" applyNumberFormat="1" applyFont="1" applyFill="1" applyBorder="1" applyAlignment="1" applyProtection="1">
      <alignment horizontal="center" vertical="distributed" wrapText="1"/>
      <protection locked="0"/>
    </xf>
    <xf numFmtId="0" fontId="2" fillId="0" borderId="1" xfId="1" applyFont="1" applyFill="1" applyBorder="1" applyAlignment="1" applyProtection="1">
      <alignment vertical="distributed"/>
      <protection locked="0"/>
    </xf>
    <xf numFmtId="49" fontId="2" fillId="0" borderId="1" xfId="1" applyNumberFormat="1" applyFont="1" applyFill="1" applyBorder="1" applyAlignment="1" applyProtection="1">
      <alignment horizontal="left" vertical="center" wrapText="1"/>
      <protection locked="0"/>
    </xf>
    <xf numFmtId="0" fontId="3" fillId="0" borderId="1" xfId="1" applyFont="1" applyFill="1" applyBorder="1" applyAlignment="1" applyProtection="1">
      <alignment horizontal="center" vertical="center"/>
      <protection locked="0"/>
    </xf>
    <xf numFmtId="2" fontId="3" fillId="0" borderId="3" xfId="1" applyNumberFormat="1"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xf>
    <xf numFmtId="165" fontId="2" fillId="0" borderId="1" xfId="1" applyNumberFormat="1" applyFont="1" applyFill="1" applyBorder="1" applyAlignment="1" applyProtection="1">
      <alignment horizontal="center"/>
      <protection locked="0"/>
    </xf>
    <xf numFmtId="165" fontId="3" fillId="0" borderId="1" xfId="1" applyNumberFormat="1" applyFont="1" applyFill="1" applyBorder="1" applyAlignment="1" applyProtection="1">
      <alignment horizontal="center"/>
      <protection locked="0"/>
    </xf>
    <xf numFmtId="165" fontId="3" fillId="0" borderId="1" xfId="1" applyNumberFormat="1" applyFont="1" applyFill="1" applyBorder="1" applyAlignment="1" applyProtection="1">
      <alignment horizontal="center" vertical="center" wrapText="1"/>
      <protection locked="0"/>
    </xf>
    <xf numFmtId="165" fontId="37" fillId="0" borderId="1" xfId="1" applyNumberFormat="1" applyFont="1" applyFill="1" applyBorder="1" applyAlignment="1" applyProtection="1">
      <alignment horizontal="center"/>
      <protection locked="0"/>
    </xf>
    <xf numFmtId="0" fontId="38" fillId="0" borderId="1" xfId="1" applyFont="1" applyFill="1" applyBorder="1" applyAlignment="1">
      <alignment horizontal="center"/>
    </xf>
    <xf numFmtId="2" fontId="3" fillId="0" borderId="1" xfId="1" applyNumberFormat="1" applyFont="1" applyFill="1" applyBorder="1" applyAlignment="1" applyProtection="1">
      <alignment horizontal="center" wrapText="1"/>
      <protection locked="0"/>
    </xf>
    <xf numFmtId="0" fontId="3" fillId="0" borderId="0" xfId="1" applyFont="1" applyFill="1" applyBorder="1" applyAlignment="1" applyProtection="1">
      <alignment vertical="distributed"/>
      <protection locked="0"/>
    </xf>
    <xf numFmtId="2" fontId="3" fillId="0" borderId="1" xfId="1" applyNumberFormat="1" applyFont="1" applyFill="1" applyBorder="1" applyAlignment="1" applyProtection="1">
      <alignment horizontal="left" vertical="center" wrapText="1"/>
      <protection locked="0"/>
    </xf>
    <xf numFmtId="2" fontId="3" fillId="0" borderId="1" xfId="1" applyNumberFormat="1" applyFont="1" applyFill="1" applyBorder="1" applyAlignment="1" applyProtection="1">
      <alignment horizontal="left" vertical="distributed" wrapText="1"/>
      <protection locked="0"/>
    </xf>
    <xf numFmtId="0" fontId="0" fillId="0" borderId="1" xfId="0" applyFont="1" applyFill="1" applyBorder="1" applyAlignment="1">
      <alignment horizontal="center"/>
    </xf>
    <xf numFmtId="0" fontId="3" fillId="0" borderId="1" xfId="1" quotePrefix="1" applyNumberFormat="1" applyFont="1" applyFill="1" applyBorder="1" applyAlignment="1" applyProtection="1">
      <alignment horizontal="left" vertical="center" wrapText="1"/>
      <protection locked="0"/>
    </xf>
    <xf numFmtId="0" fontId="4" fillId="0" borderId="2"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distributed"/>
      <protection locked="0"/>
    </xf>
    <xf numFmtId="49" fontId="3" fillId="0" borderId="0" xfId="1" applyNumberFormat="1" applyFont="1" applyFill="1" applyBorder="1" applyAlignment="1" applyProtection="1">
      <alignment vertical="distributed" wrapText="1"/>
      <protection locked="0"/>
    </xf>
    <xf numFmtId="0" fontId="3" fillId="0" borderId="0" xfId="1" applyFont="1" applyFill="1" applyBorder="1" applyAlignment="1" applyProtection="1">
      <alignment horizontal="center" vertical="distributed"/>
      <protection locked="0"/>
    </xf>
    <xf numFmtId="0" fontId="34" fillId="0" borderId="0" xfId="1" applyFont="1" applyFill="1" applyBorder="1" applyAlignment="1" applyProtection="1">
      <alignment vertical="distributed"/>
      <protection locked="0"/>
    </xf>
    <xf numFmtId="49" fontId="2" fillId="0" borderId="4" xfId="1" applyNumberFormat="1" applyFont="1" applyFill="1" applyBorder="1" applyAlignment="1" applyProtection="1">
      <alignment wrapText="1"/>
      <protection locked="0"/>
    </xf>
    <xf numFmtId="49" fontId="2" fillId="0" borderId="4" xfId="1" applyNumberFormat="1" applyFont="1" applyFill="1" applyBorder="1" applyAlignment="1" applyProtection="1">
      <alignment horizontal="center" wrapText="1"/>
      <protection locked="0"/>
    </xf>
    <xf numFmtId="0" fontId="6" fillId="0" borderId="0" xfId="1" applyFont="1" applyFill="1" applyBorder="1" applyAlignment="1" applyProtection="1">
      <alignment horizontal="center" vertical="distributed"/>
      <protection locked="0"/>
    </xf>
    <xf numFmtId="49" fontId="3" fillId="0" borderId="0" xfId="1" applyNumberFormat="1" applyFont="1" applyFill="1" applyBorder="1" applyAlignment="1" applyProtection="1">
      <alignment horizontal="center" vertical="distributed"/>
      <protection locked="0"/>
    </xf>
    <xf numFmtId="0" fontId="34" fillId="0" borderId="0" xfId="1" applyFont="1" applyFill="1" applyBorder="1" applyAlignment="1" applyProtection="1">
      <alignment horizontal="center" vertical="distributed"/>
      <protection locked="0"/>
    </xf>
    <xf numFmtId="0" fontId="0" fillId="0" borderId="1" xfId="0" applyBorder="1" applyAlignment="1">
      <alignment horizontal="center"/>
    </xf>
    <xf numFmtId="49" fontId="3" fillId="0" borderId="1" xfId="1" applyNumberFormat="1" applyFont="1" applyFill="1" applyBorder="1" applyAlignment="1" applyProtection="1">
      <alignment horizontal="left"/>
      <protection locked="0" hidden="1"/>
    </xf>
    <xf numFmtId="0" fontId="10" fillId="0" borderId="0" xfId="0" applyFont="1" applyFill="1" applyBorder="1"/>
    <xf numFmtId="49" fontId="2" fillId="0" borderId="2" xfId="1" applyNumberFormat="1" applyFont="1" applyFill="1" applyBorder="1" applyAlignment="1" applyProtection="1">
      <alignment horizontal="center" vertical="center" wrapText="1"/>
      <protection locked="0"/>
    </xf>
    <xf numFmtId="2" fontId="2" fillId="0" borderId="2" xfId="1" applyNumberFormat="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wrapText="1"/>
      <protection locked="0"/>
    </xf>
    <xf numFmtId="165" fontId="3" fillId="0" borderId="3" xfId="1" applyNumberFormat="1" applyFont="1" applyFill="1" applyBorder="1" applyAlignment="1" applyProtection="1">
      <alignment horizontal="center"/>
      <protection locked="0"/>
    </xf>
    <xf numFmtId="165" fontId="2" fillId="0" borderId="3" xfId="1" applyNumberFormat="1" applyFont="1" applyFill="1" applyBorder="1" applyAlignment="1" applyProtection="1">
      <alignment horizontal="center"/>
      <protection locked="0"/>
    </xf>
    <xf numFmtId="0" fontId="3" fillId="0" borderId="4" xfId="1" applyFont="1" applyFill="1" applyBorder="1"/>
    <xf numFmtId="165" fontId="36" fillId="0" borderId="0" xfId="1" applyNumberFormat="1" applyFont="1" applyFill="1" applyBorder="1" applyAlignment="1" applyProtection="1">
      <alignment horizontal="center"/>
      <protection locked="0" hidden="1"/>
    </xf>
    <xf numFmtId="0" fontId="34" fillId="0" borderId="0" xfId="1" applyFont="1" applyFill="1" applyBorder="1" applyAlignment="1"/>
    <xf numFmtId="165" fontId="40" fillId="0" borderId="0" xfId="0" applyNumberFormat="1" applyFont="1" applyFill="1" applyBorder="1" applyAlignment="1" applyProtection="1">
      <alignment vertical="distributed"/>
      <protection locked="0" hidden="1"/>
    </xf>
    <xf numFmtId="0" fontId="2" fillId="0" borderId="1" xfId="1" applyNumberFormat="1" applyFont="1" applyFill="1" applyBorder="1" applyAlignment="1" applyProtection="1">
      <alignment horizontal="left" vertical="center" wrapText="1"/>
      <protection locked="0"/>
    </xf>
    <xf numFmtId="165" fontId="3" fillId="0" borderId="1" xfId="1" applyNumberFormat="1" applyFont="1" applyFill="1" applyBorder="1" applyAlignment="1" applyProtection="1">
      <protection locked="0"/>
    </xf>
    <xf numFmtId="2" fontId="3" fillId="0" borderId="1" xfId="1" applyNumberFormat="1" applyFont="1" applyFill="1" applyBorder="1" applyAlignment="1" applyProtection="1">
      <alignment horizontal="center"/>
      <protection locked="0" hidden="1"/>
    </xf>
    <xf numFmtId="2" fontId="3" fillId="0" borderId="1" xfId="1" applyNumberFormat="1" applyFont="1" applyFill="1" applyBorder="1" applyAlignment="1">
      <alignment horizontal="center"/>
    </xf>
    <xf numFmtId="49" fontId="33" fillId="0" borderId="1" xfId="1" applyNumberFormat="1" applyFont="1" applyFill="1" applyBorder="1" applyAlignment="1" applyProtection="1">
      <alignment horizontal="left"/>
      <protection locked="0" hidden="1"/>
    </xf>
    <xf numFmtId="0" fontId="3" fillId="0" borderId="0" xfId="1" applyFont="1" applyFill="1" applyBorder="1" applyAlignment="1" applyProtection="1">
      <alignment wrapText="1"/>
      <protection locked="0"/>
    </xf>
    <xf numFmtId="0" fontId="33" fillId="0" borderId="1" xfId="1" applyFont="1" applyFill="1" applyBorder="1" applyAlignment="1" applyProtection="1">
      <protection locked="0" hidden="1"/>
    </xf>
    <xf numFmtId="164" fontId="3" fillId="0" borderId="1" xfId="1" applyNumberFormat="1" applyFont="1" applyFill="1" applyBorder="1" applyAlignment="1" applyProtection="1">
      <alignment horizontal="center"/>
      <protection locked="0"/>
    </xf>
    <xf numFmtId="49" fontId="3" fillId="0" borderId="1" xfId="1" applyNumberFormat="1" applyFont="1" applyFill="1" applyBorder="1" applyAlignment="1" applyProtection="1">
      <alignment horizontal="center" wrapText="1"/>
      <protection locked="0"/>
    </xf>
    <xf numFmtId="0" fontId="34" fillId="0" borderId="1" xfId="1" applyNumberFormat="1" applyFont="1" applyFill="1" applyBorder="1" applyAlignment="1" applyProtection="1">
      <alignment horizontal="center"/>
      <protection locked="0" hidden="1"/>
    </xf>
    <xf numFmtId="0" fontId="3" fillId="0" borderId="0" xfId="1" applyNumberFormat="1" applyFont="1" applyFill="1" applyBorder="1" applyAlignment="1">
      <alignment horizontal="left" vertical="distributed"/>
    </xf>
    <xf numFmtId="0" fontId="3" fillId="0" borderId="1" xfId="1" applyFont="1" applyFill="1" applyBorder="1" applyAlignment="1">
      <alignment horizontal="left"/>
    </xf>
    <xf numFmtId="0" fontId="33" fillId="0" borderId="1" xfId="1" applyFont="1" applyFill="1" applyBorder="1" applyAlignment="1" applyProtection="1">
      <alignment wrapText="1"/>
      <protection locked="0" hidden="1"/>
    </xf>
    <xf numFmtId="0" fontId="3" fillId="0" borderId="3" xfId="1" applyNumberFormat="1" applyFont="1" applyFill="1" applyBorder="1" applyAlignment="1" applyProtection="1">
      <alignment horizontal="left" vertical="center" wrapText="1"/>
      <protection locked="0"/>
    </xf>
    <xf numFmtId="0" fontId="9" fillId="0" borderId="1" xfId="1" applyFont="1" applyFill="1" applyBorder="1" applyAlignment="1" applyProtection="1">
      <alignment horizontal="center" vertical="center"/>
      <protection locked="0"/>
    </xf>
    <xf numFmtId="0" fontId="3" fillId="0" borderId="7" xfId="1" applyFont="1" applyFill="1" applyBorder="1" applyProtection="1">
      <protection locked="0" hidden="1"/>
    </xf>
    <xf numFmtId="49" fontId="14" fillId="0" borderId="1" xfId="0" applyNumberFormat="1" applyFont="1" applyFill="1" applyBorder="1" applyAlignment="1">
      <alignment horizontal="left" wrapText="1"/>
    </xf>
    <xf numFmtId="0" fontId="9" fillId="0" borderId="1" xfId="0" applyFont="1" applyFill="1" applyBorder="1" applyAlignment="1"/>
    <xf numFmtId="0" fontId="1" fillId="0" borderId="1" xfId="0" applyFont="1" applyFill="1" applyBorder="1" applyAlignment="1"/>
    <xf numFmtId="49" fontId="32" fillId="0" borderId="1" xfId="1" applyNumberFormat="1" applyFont="1" applyFill="1" applyBorder="1" applyAlignment="1" applyProtection="1">
      <alignment horizontal="center" vertical="center"/>
      <protection locked="0"/>
    </xf>
    <xf numFmtId="1" fontId="32" fillId="0" borderId="1" xfId="1"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wrapText="1"/>
    </xf>
    <xf numFmtId="0" fontId="34" fillId="0" borderId="1" xfId="1" applyNumberFormat="1" applyFont="1" applyFill="1" applyBorder="1" applyAlignment="1" applyProtection="1">
      <alignment horizontal="center" vertical="center" wrapText="1"/>
      <protection locked="0"/>
    </xf>
    <xf numFmtId="0" fontId="34" fillId="0" borderId="3" xfId="1" applyNumberFormat="1"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horizontal="center" vertical="center" wrapText="1"/>
      <protection locked="0"/>
    </xf>
    <xf numFmtId="2" fontId="2" fillId="0" borderId="1" xfId="1" applyNumberFormat="1" applyFont="1" applyFill="1" applyBorder="1" applyAlignment="1" applyProtection="1">
      <alignment horizontal="center" wrapText="1"/>
      <protection locked="0"/>
    </xf>
    <xf numFmtId="0" fontId="38" fillId="0" borderId="0" xfId="1" applyFont="1" applyFill="1" applyBorder="1"/>
    <xf numFmtId="2" fontId="34" fillId="0" borderId="1" xfId="1" applyNumberFormat="1" applyFont="1" applyFill="1" applyBorder="1" applyAlignment="1" applyProtection="1">
      <alignment horizontal="left" wrapText="1"/>
      <protection locked="0" hidden="1"/>
    </xf>
    <xf numFmtId="49" fontId="42" fillId="0" borderId="1" xfId="0" applyNumberFormat="1" applyFont="1" applyFill="1" applyBorder="1" applyAlignment="1">
      <alignment horizontal="left"/>
    </xf>
    <xf numFmtId="49" fontId="43" fillId="0" borderId="1" xfId="0" applyNumberFormat="1" applyFont="1" applyFill="1" applyBorder="1" applyAlignment="1">
      <alignment horizontal="left" wrapText="1"/>
    </xf>
    <xf numFmtId="49" fontId="43" fillId="0" borderId="1" xfId="0" quotePrefix="1" applyNumberFormat="1" applyFont="1" applyFill="1" applyBorder="1" applyAlignment="1">
      <alignment horizontal="left" wrapText="1"/>
    </xf>
    <xf numFmtId="0" fontId="43" fillId="0" borderId="1" xfId="1" applyNumberFormat="1" applyFont="1" applyFill="1" applyBorder="1" applyAlignment="1" applyProtection="1">
      <alignment horizontal="center" vertical="center" wrapText="1"/>
      <protection locked="0"/>
    </xf>
    <xf numFmtId="2" fontId="34" fillId="0" borderId="1" xfId="1" applyNumberFormat="1" applyFont="1" applyFill="1" applyBorder="1" applyAlignment="1" applyProtection="1">
      <alignment horizontal="left" vertical="center" wrapText="1"/>
      <protection locked="0"/>
    </xf>
    <xf numFmtId="49" fontId="34" fillId="0" borderId="1" xfId="1" applyNumberFormat="1" applyFont="1" applyFill="1" applyBorder="1" applyAlignment="1" applyProtection="1">
      <alignment horizontal="left" vertical="center" wrapText="1"/>
      <protection locked="0"/>
    </xf>
    <xf numFmtId="0" fontId="34" fillId="0" borderId="1" xfId="1" applyNumberFormat="1" applyFont="1" applyFill="1" applyBorder="1" applyAlignment="1" applyProtection="1">
      <alignment horizontal="center" wrapText="1"/>
      <protection locked="0"/>
    </xf>
    <xf numFmtId="0" fontId="34" fillId="0" borderId="1" xfId="1" applyNumberFormat="1" applyFont="1" applyFill="1" applyBorder="1" applyAlignment="1" applyProtection="1">
      <alignment horizontal="center"/>
      <protection locked="0"/>
    </xf>
    <xf numFmtId="0" fontId="32" fillId="0" borderId="1" xfId="1" applyNumberFormat="1" applyFont="1" applyFill="1" applyBorder="1" applyAlignment="1" applyProtection="1">
      <alignment horizontal="left" vertical="center" wrapText="1"/>
      <protection locked="0"/>
    </xf>
    <xf numFmtId="2" fontId="32" fillId="0" borderId="1" xfId="1" applyNumberFormat="1" applyFont="1" applyFill="1" applyBorder="1" applyAlignment="1" applyProtection="1">
      <alignment horizontal="center" wrapText="1"/>
      <protection locked="0"/>
    </xf>
    <xf numFmtId="0" fontId="32" fillId="0" borderId="1" xfId="1" applyNumberFormat="1" applyFont="1" applyFill="1" applyBorder="1" applyAlignment="1" applyProtection="1">
      <alignment horizontal="center"/>
      <protection locked="0" hidden="1"/>
    </xf>
    <xf numFmtId="0" fontId="32" fillId="0" borderId="0" xfId="1" applyFont="1" applyFill="1" applyBorder="1" applyProtection="1">
      <protection locked="0"/>
    </xf>
    <xf numFmtId="0" fontId="1" fillId="0" borderId="1" xfId="1" applyNumberFormat="1" applyFont="1" applyFill="1" applyBorder="1" applyAlignment="1" applyProtection="1">
      <alignment horizontal="left" vertical="center" wrapText="1"/>
      <protection locked="0"/>
    </xf>
    <xf numFmtId="0" fontId="1" fillId="0" borderId="1" xfId="1" quotePrefix="1" applyNumberFormat="1" applyFont="1" applyFill="1" applyBorder="1" applyAlignment="1" applyProtection="1">
      <alignment horizontal="left" vertical="center" wrapText="1"/>
      <protection locked="0"/>
    </xf>
    <xf numFmtId="2" fontId="1" fillId="0" borderId="1" xfId="1" applyNumberFormat="1" applyFont="1" applyFill="1" applyBorder="1" applyAlignment="1" applyProtection="1">
      <alignment horizontal="center" vertical="center" wrapText="1"/>
      <protection locked="0"/>
    </xf>
    <xf numFmtId="0" fontId="1" fillId="0" borderId="0" xfId="1" applyFont="1" applyFill="1" applyBorder="1"/>
    <xf numFmtId="0" fontId="1" fillId="0" borderId="0" xfId="1" applyFont="1" applyFill="1" applyBorder="1" applyProtection="1">
      <protection locked="0"/>
    </xf>
    <xf numFmtId="0" fontId="32" fillId="0" borderId="0" xfId="1" applyFont="1" applyFill="1" applyBorder="1"/>
    <xf numFmtId="49" fontId="45" fillId="0" borderId="1" xfId="0" applyNumberFormat="1" applyFont="1" applyFill="1" applyBorder="1" applyAlignment="1">
      <alignment horizontal="left" wrapText="1"/>
    </xf>
    <xf numFmtId="164" fontId="37" fillId="0" borderId="1" xfId="1" applyNumberFormat="1" applyFont="1" applyFill="1" applyBorder="1" applyAlignment="1" applyProtection="1">
      <alignment horizontal="center" vertical="center"/>
      <protection locked="0"/>
    </xf>
    <xf numFmtId="164" fontId="3" fillId="0" borderId="1" xfId="1" applyNumberFormat="1" applyFont="1" applyFill="1" applyBorder="1" applyAlignment="1" applyProtection="1">
      <alignment horizontal="center" vertical="center"/>
      <protection locked="0"/>
    </xf>
    <xf numFmtId="165" fontId="3" fillId="0" borderId="1" xfId="1" applyNumberFormat="1" applyFont="1" applyFill="1" applyBorder="1" applyAlignment="1" applyProtection="1">
      <alignment horizontal="center" vertical="center"/>
      <protection locked="0"/>
    </xf>
    <xf numFmtId="165" fontId="37" fillId="0" borderId="1" xfId="1" applyNumberFormat="1" applyFont="1" applyFill="1" applyBorder="1" applyAlignment="1" applyProtection="1">
      <alignment horizontal="center" vertical="center"/>
      <protection locked="0"/>
    </xf>
    <xf numFmtId="49" fontId="1" fillId="0" borderId="1"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165" fontId="2" fillId="0"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hidden="1"/>
    </xf>
    <xf numFmtId="165" fontId="2" fillId="0" borderId="1" xfId="1" applyNumberFormat="1" applyFont="1" applyFill="1" applyBorder="1" applyAlignment="1" applyProtection="1">
      <alignment horizontal="center" vertical="center" wrapText="1"/>
      <protection locked="0" hidden="1"/>
    </xf>
    <xf numFmtId="165" fontId="3" fillId="0" borderId="0" xfId="1" applyNumberFormat="1" applyFont="1" applyFill="1" applyBorder="1" applyAlignment="1" applyProtection="1">
      <alignment horizontal="center"/>
      <protection locked="0"/>
    </xf>
    <xf numFmtId="0" fontId="3" fillId="0" borderId="5" xfId="1" applyFont="1" applyFill="1" applyBorder="1" applyAlignment="1" applyProtection="1">
      <alignment vertical="distributed"/>
      <protection locked="0"/>
    </xf>
    <xf numFmtId="49" fontId="16" fillId="0" borderId="1" xfId="0" applyNumberFormat="1" applyFont="1" applyFill="1" applyBorder="1" applyAlignment="1">
      <alignment horizontal="center"/>
    </xf>
    <xf numFmtId="0" fontId="38" fillId="0" borderId="1" xfId="1" applyNumberFormat="1" applyFont="1" applyFill="1" applyBorder="1" applyAlignment="1" applyProtection="1">
      <alignment horizontal="center" vertical="center" wrapText="1"/>
      <protection locked="0" hidden="1"/>
    </xf>
    <xf numFmtId="165" fontId="3" fillId="0" borderId="1" xfId="1" applyNumberFormat="1" applyFont="1" applyFill="1" applyBorder="1" applyAlignment="1" applyProtection="1">
      <alignment vertical="center"/>
      <protection locked="0" hidden="1"/>
    </xf>
    <xf numFmtId="49" fontId="45" fillId="0" borderId="1" xfId="0" applyNumberFormat="1" applyFont="1" applyFill="1" applyBorder="1" applyAlignment="1">
      <alignment horizontal="left"/>
    </xf>
    <xf numFmtId="165" fontId="3" fillId="0" borderId="1" xfId="1" applyNumberFormat="1" applyFont="1" applyFill="1" applyBorder="1" applyProtection="1">
      <protection locked="0" hidden="1"/>
    </xf>
    <xf numFmtId="0" fontId="6" fillId="0" borderId="1" xfId="1" applyFont="1" applyFill="1" applyBorder="1" applyAlignment="1" applyProtection="1">
      <alignment horizontal="center" vertical="center"/>
      <protection locked="0"/>
    </xf>
    <xf numFmtId="0" fontId="6" fillId="0" borderId="4" xfId="1" applyFont="1" applyFill="1" applyBorder="1" applyAlignment="1">
      <alignment horizontal="center" vertical="center"/>
    </xf>
    <xf numFmtId="0" fontId="35" fillId="0" borderId="4" xfId="1" applyFont="1" applyFill="1" applyBorder="1" applyAlignment="1">
      <alignment horizontal="center" vertical="center"/>
    </xf>
    <xf numFmtId="0" fontId="6" fillId="0" borderId="4" xfId="1" applyFont="1" applyFill="1" applyBorder="1" applyAlignment="1" applyProtection="1">
      <alignment horizontal="center" vertical="center"/>
      <protection locked="0"/>
    </xf>
    <xf numFmtId="0" fontId="34" fillId="0" borderId="4" xfId="1" applyFont="1" applyFill="1" applyBorder="1"/>
    <xf numFmtId="0" fontId="3" fillId="0" borderId="4" xfId="1" applyFont="1" applyFill="1" applyBorder="1" applyProtection="1">
      <protection locked="0"/>
    </xf>
    <xf numFmtId="0" fontId="0" fillId="0" borderId="4" xfId="0" applyNumberFormat="1" applyFill="1" applyBorder="1" applyAlignment="1">
      <alignment horizontal="center"/>
    </xf>
    <xf numFmtId="0" fontId="4" fillId="0" borderId="2" xfId="1" applyNumberFormat="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0" fontId="4" fillId="0" borderId="2" xfId="1" applyFont="1" applyFill="1" applyBorder="1" applyAlignment="1" applyProtection="1">
      <alignment horizontal="center" vertical="center"/>
      <protection locked="0"/>
    </xf>
    <xf numFmtId="0" fontId="4" fillId="0" borderId="8" xfId="1" applyFont="1" applyFill="1" applyBorder="1" applyAlignment="1">
      <alignment horizontal="center" vertical="center"/>
    </xf>
    <xf numFmtId="49" fontId="2" fillId="0" borderId="0" xfId="1" applyNumberFormat="1" applyFont="1" applyFill="1" applyBorder="1" applyAlignment="1" applyProtection="1">
      <alignment wrapText="1"/>
      <protection locked="0"/>
    </xf>
    <xf numFmtId="0" fontId="38" fillId="0" borderId="1" xfId="1"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lignment horizontal="center"/>
    </xf>
    <xf numFmtId="165" fontId="1" fillId="0" borderId="1" xfId="1" applyNumberFormat="1" applyFont="1" applyFill="1" applyBorder="1" applyAlignment="1" applyProtection="1">
      <alignment horizontal="center"/>
      <protection locked="0"/>
    </xf>
    <xf numFmtId="0" fontId="1" fillId="0" borderId="1"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1" fontId="9" fillId="0" borderId="0" xfId="1" applyNumberFormat="1" applyFont="1" applyFill="1" applyBorder="1" applyAlignment="1" applyProtection="1">
      <alignment horizontal="center" vertical="center" wrapText="1"/>
      <protection locked="0"/>
    </xf>
    <xf numFmtId="0" fontId="9" fillId="0" borderId="0" xfId="1" applyFont="1" applyFill="1" applyBorder="1" applyProtection="1">
      <protection locked="0"/>
    </xf>
    <xf numFmtId="49" fontId="32" fillId="0" borderId="9" xfId="1" applyNumberFormat="1" applyFont="1" applyFill="1" applyBorder="1" applyAlignment="1" applyProtection="1">
      <alignment horizontal="center" vertical="center"/>
      <protection locked="0"/>
    </xf>
    <xf numFmtId="0" fontId="32" fillId="0" borderId="9" xfId="1" applyNumberFormat="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distributed"/>
      <protection locked="0"/>
    </xf>
    <xf numFmtId="49" fontId="43" fillId="0" borderId="1" xfId="0" applyNumberFormat="1" applyFont="1" applyFill="1" applyBorder="1" applyAlignment="1">
      <alignment horizontal="left"/>
    </xf>
    <xf numFmtId="49" fontId="43" fillId="0" borderId="1" xfId="1" applyNumberFormat="1" applyFont="1" applyFill="1" applyBorder="1" applyAlignment="1" applyProtection="1">
      <alignment horizontal="center" vertical="center"/>
      <protection locked="0"/>
    </xf>
    <xf numFmtId="1" fontId="43" fillId="0" borderId="1" xfId="1" applyNumberFormat="1" applyFont="1" applyFill="1" applyBorder="1" applyAlignment="1" applyProtection="1">
      <alignment horizontal="center" vertical="center" wrapText="1"/>
      <protection locked="0"/>
    </xf>
    <xf numFmtId="1" fontId="43" fillId="0" borderId="0" xfId="1" applyNumberFormat="1" applyFont="1" applyFill="1" applyBorder="1" applyAlignment="1" applyProtection="1">
      <alignment horizontal="center" vertical="center" wrapText="1"/>
      <protection locked="0"/>
    </xf>
    <xf numFmtId="165" fontId="46" fillId="0" borderId="0" xfId="1" applyNumberFormat="1" applyFont="1" applyFill="1" applyBorder="1"/>
    <xf numFmtId="0" fontId="47" fillId="0" borderId="0" xfId="1" applyFont="1" applyFill="1" applyBorder="1" applyAlignment="1">
      <alignment horizontal="center" vertical="center"/>
    </xf>
    <xf numFmtId="0" fontId="47" fillId="0" borderId="0" xfId="1" applyFont="1" applyFill="1" applyBorder="1" applyAlignment="1" applyProtection="1">
      <alignment horizontal="center" vertical="center"/>
      <protection locked="0"/>
    </xf>
    <xf numFmtId="0" fontId="43" fillId="0" borderId="1" xfId="1" applyFont="1" applyFill="1" applyBorder="1" applyAlignment="1" applyProtection="1">
      <alignment vertical="distributed"/>
      <protection locked="0"/>
    </xf>
    <xf numFmtId="0" fontId="43" fillId="0" borderId="0" xfId="1" applyFont="1" applyFill="1" applyBorder="1" applyAlignment="1" applyProtection="1">
      <alignment vertical="distributed"/>
      <protection locked="0"/>
    </xf>
    <xf numFmtId="0" fontId="46" fillId="0" borderId="1" xfId="1" quotePrefix="1" applyNumberFormat="1" applyFont="1" applyFill="1" applyBorder="1" applyAlignment="1" applyProtection="1">
      <alignment horizontal="left" vertical="center" wrapText="1"/>
      <protection locked="0"/>
    </xf>
    <xf numFmtId="2" fontId="46" fillId="0" borderId="1" xfId="1" applyNumberFormat="1" applyFont="1" applyFill="1" applyBorder="1" applyAlignment="1" applyProtection="1">
      <alignment horizontal="center" vertical="center" wrapText="1"/>
      <protection locked="0"/>
    </xf>
    <xf numFmtId="0" fontId="46" fillId="0" borderId="1" xfId="1" applyFont="1" applyFill="1" applyBorder="1" applyAlignment="1" applyProtection="1">
      <alignment horizontal="center"/>
      <protection locked="0"/>
    </xf>
    <xf numFmtId="0" fontId="46" fillId="0" borderId="0" xfId="1" applyFont="1" applyFill="1" applyBorder="1" applyAlignment="1" applyProtection="1">
      <alignment horizontal="center"/>
      <protection locked="0"/>
    </xf>
    <xf numFmtId="165" fontId="46" fillId="0" borderId="0" xfId="1" applyNumberFormat="1" applyFont="1" applyFill="1" applyBorder="1" applyProtection="1">
      <protection locked="0" hidden="1"/>
    </xf>
    <xf numFmtId="49" fontId="43" fillId="0" borderId="0" xfId="1" applyNumberFormat="1" applyFont="1" applyFill="1" applyBorder="1" applyAlignment="1" applyProtection="1">
      <alignment horizontal="left"/>
      <protection locked="0" hidden="1"/>
    </xf>
    <xf numFmtId="0" fontId="46" fillId="0" borderId="0" xfId="1" applyFont="1" applyFill="1" applyBorder="1" applyProtection="1">
      <protection locked="0" hidden="1"/>
    </xf>
    <xf numFmtId="0" fontId="43" fillId="0" borderId="0" xfId="1" applyFont="1" applyFill="1" applyBorder="1" applyProtection="1">
      <protection locked="0"/>
    </xf>
    <xf numFmtId="0" fontId="46" fillId="0" borderId="0" xfId="1" applyFont="1" applyFill="1" applyBorder="1" applyProtection="1">
      <protection locked="0"/>
    </xf>
    <xf numFmtId="0" fontId="46" fillId="0" borderId="1" xfId="1" applyFont="1" applyFill="1" applyBorder="1" applyAlignment="1" applyProtection="1">
      <alignment horizontal="center" vertical="distributed"/>
      <protection locked="0"/>
    </xf>
    <xf numFmtId="0" fontId="9"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distributed"/>
      <protection locked="0"/>
    </xf>
    <xf numFmtId="0" fontId="9" fillId="0" borderId="0" xfId="1" applyFont="1" applyFill="1" applyBorder="1" applyAlignment="1" applyProtection="1">
      <alignment vertical="distributed"/>
      <protection locked="0"/>
    </xf>
    <xf numFmtId="49" fontId="43" fillId="0" borderId="1" xfId="1" applyNumberFormat="1" applyFont="1" applyFill="1" applyBorder="1" applyAlignment="1" applyProtection="1">
      <alignment horizontal="left" vertical="center" wrapText="1"/>
      <protection locked="0"/>
    </xf>
    <xf numFmtId="0" fontId="45" fillId="0" borderId="1" xfId="0" applyFont="1" applyFill="1" applyBorder="1" applyAlignment="1"/>
    <xf numFmtId="49" fontId="49" fillId="0" borderId="1" xfId="0" applyNumberFormat="1" applyFont="1" applyFill="1" applyBorder="1" applyAlignment="1">
      <alignment horizontal="center"/>
    </xf>
    <xf numFmtId="165" fontId="50" fillId="0" borderId="1" xfId="1" applyNumberFormat="1" applyFont="1" applyFill="1" applyBorder="1" applyAlignment="1" applyProtection="1">
      <alignment horizontal="center"/>
      <protection locked="0"/>
    </xf>
    <xf numFmtId="165" fontId="50" fillId="0" borderId="0" xfId="1" applyNumberFormat="1" applyFont="1" applyFill="1" applyBorder="1" applyAlignment="1" applyProtection="1">
      <alignment horizontal="center"/>
      <protection locked="0"/>
    </xf>
    <xf numFmtId="1" fontId="45" fillId="0" borderId="0" xfId="1" applyNumberFormat="1" applyFont="1" applyFill="1" applyBorder="1" applyAlignment="1" applyProtection="1">
      <alignment horizontal="center" vertical="center" wrapText="1"/>
      <protection locked="0"/>
    </xf>
    <xf numFmtId="0" fontId="50" fillId="0" borderId="0" xfId="1" applyFont="1" applyFill="1" applyBorder="1"/>
    <xf numFmtId="0" fontId="45" fillId="0" borderId="0" xfId="1" applyFont="1" applyFill="1" applyBorder="1" applyProtection="1">
      <protection locked="0"/>
    </xf>
    <xf numFmtId="0" fontId="50" fillId="0" borderId="0" xfId="1" applyFont="1" applyFill="1" applyBorder="1" applyProtection="1">
      <protection locked="0"/>
    </xf>
    <xf numFmtId="49" fontId="45" fillId="0" borderId="1" xfId="1" applyNumberFormat="1" applyFont="1" applyFill="1" applyBorder="1" applyAlignment="1" applyProtection="1">
      <alignment horizontal="left" vertical="center" wrapText="1"/>
      <protection locked="0"/>
    </xf>
    <xf numFmtId="0" fontId="45" fillId="0" borderId="1" xfId="1" applyNumberFormat="1" applyFont="1" applyFill="1" applyBorder="1" applyAlignment="1" applyProtection="1">
      <alignment horizontal="center" vertical="center" wrapText="1"/>
      <protection locked="0"/>
    </xf>
    <xf numFmtId="0" fontId="45" fillId="0" borderId="1" xfId="1" applyFont="1" applyFill="1" applyBorder="1" applyAlignment="1" applyProtection="1">
      <alignment vertical="distributed"/>
      <protection locked="0"/>
    </xf>
    <xf numFmtId="0" fontId="45" fillId="0" borderId="0" xfId="1" applyFont="1" applyFill="1" applyBorder="1" applyAlignment="1" applyProtection="1">
      <alignment vertical="distributed"/>
      <protection locked="0"/>
    </xf>
    <xf numFmtId="49" fontId="4" fillId="0" borderId="2" xfId="1" applyNumberFormat="1" applyFont="1" applyFill="1" applyBorder="1" applyAlignment="1">
      <alignment horizontal="left" vertical="center" wrapText="1"/>
    </xf>
    <xf numFmtId="166" fontId="38" fillId="0" borderId="1" xfId="1" applyNumberFormat="1" applyFont="1" applyFill="1" applyBorder="1" applyAlignment="1" applyProtection="1">
      <alignment horizontal="left" vertical="center" wrapText="1"/>
      <protection locked="0"/>
    </xf>
    <xf numFmtId="166" fontId="2" fillId="0" borderId="1" xfId="1"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wrapText="1"/>
    </xf>
    <xf numFmtId="49" fontId="32" fillId="0" borderId="1" xfId="1" applyNumberFormat="1" applyFont="1" applyFill="1" applyBorder="1" applyAlignment="1" applyProtection="1">
      <alignment horizontal="left" vertical="center"/>
      <protection locked="0"/>
    </xf>
    <xf numFmtId="0" fontId="15" fillId="0" borderId="1" xfId="0" applyFont="1" applyFill="1" applyBorder="1" applyAlignment="1">
      <alignment horizontal="left" wrapText="1"/>
    </xf>
    <xf numFmtId="1" fontId="32" fillId="0" borderId="1" xfId="1" applyNumberFormat="1" applyFont="1" applyFill="1" applyBorder="1" applyAlignment="1" applyProtection="1">
      <alignment horizontal="left" vertical="center" wrapText="1"/>
      <protection locked="0"/>
    </xf>
    <xf numFmtId="0" fontId="9" fillId="0" borderId="1" xfId="0" applyFont="1" applyFill="1" applyBorder="1" applyAlignment="1">
      <alignment horizontal="left" wrapText="1"/>
    </xf>
    <xf numFmtId="49" fontId="9" fillId="0" borderId="2" xfId="1" applyNumberFormat="1" applyFont="1" applyFill="1" applyBorder="1" applyAlignment="1" applyProtection="1">
      <alignment horizontal="center" vertical="center"/>
      <protection locked="0"/>
    </xf>
    <xf numFmtId="0" fontId="9" fillId="0" borderId="2" xfId="1" applyNumberFormat="1"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distributed"/>
      <protection locked="0"/>
    </xf>
    <xf numFmtId="0" fontId="18" fillId="0" borderId="0" xfId="1" applyFont="1" applyFill="1" applyBorder="1" applyAlignment="1" applyProtection="1">
      <alignment horizontal="center" vertical="distributed"/>
      <protection locked="0"/>
    </xf>
    <xf numFmtId="1" fontId="9" fillId="0" borderId="2" xfId="1" applyNumberFormat="1" applyFont="1" applyFill="1" applyBorder="1" applyAlignment="1" applyProtection="1">
      <alignment horizontal="center" vertical="center"/>
      <protection locked="0"/>
    </xf>
    <xf numFmtId="1" fontId="9" fillId="0" borderId="2" xfId="1" applyNumberFormat="1" applyFont="1" applyFill="1" applyBorder="1" applyAlignment="1" applyProtection="1">
      <alignment horizontal="center" vertical="center" wrapText="1"/>
      <protection locked="0"/>
    </xf>
    <xf numFmtId="1" fontId="1" fillId="0" borderId="2" xfId="1" applyNumberFormat="1" applyFont="1" applyFill="1" applyBorder="1" applyAlignment="1" applyProtection="1">
      <alignment horizontal="center" vertical="center" wrapText="1"/>
      <protection locked="0"/>
    </xf>
    <xf numFmtId="0" fontId="1" fillId="0" borderId="0" xfId="1" applyFont="1" applyFill="1" applyBorder="1" applyAlignment="1">
      <alignment horizontal="center" vertical="center"/>
    </xf>
    <xf numFmtId="49" fontId="9" fillId="0" borderId="6" xfId="1" applyNumberFormat="1" applyFont="1" applyFill="1" applyBorder="1" applyAlignment="1" applyProtection="1">
      <alignment horizontal="center" vertical="center"/>
      <protection locked="0"/>
    </xf>
    <xf numFmtId="1" fontId="9" fillId="0" borderId="6" xfId="1" applyNumberFormat="1" applyFont="1" applyFill="1" applyBorder="1" applyAlignment="1" applyProtection="1">
      <alignment horizontal="center" vertical="center" wrapText="1"/>
      <protection locked="0"/>
    </xf>
    <xf numFmtId="0" fontId="18" fillId="0" borderId="0" xfId="1" applyFont="1" applyFill="1" applyBorder="1" applyAlignment="1">
      <alignment horizontal="center" vertical="center"/>
    </xf>
    <xf numFmtId="165" fontId="1" fillId="0" borderId="0" xfId="1" applyNumberFormat="1" applyFont="1" applyFill="1" applyBorder="1"/>
    <xf numFmtId="0" fontId="18" fillId="0" borderId="0" xfId="1" applyFont="1" applyFill="1" applyBorder="1" applyAlignment="1" applyProtection="1">
      <alignment horizontal="center" vertical="center"/>
      <protection locked="0"/>
    </xf>
    <xf numFmtId="0" fontId="9" fillId="0" borderId="5" xfId="1" applyNumberFormat="1" applyFont="1" applyFill="1" applyBorder="1" applyAlignment="1" applyProtection="1">
      <alignment horizontal="center" vertical="center"/>
      <protection locked="0"/>
    </xf>
    <xf numFmtId="49" fontId="9" fillId="0" borderId="5" xfId="1" applyNumberFormat="1" applyFont="1" applyFill="1" applyBorder="1" applyAlignment="1" applyProtection="1">
      <alignment horizontal="center" vertical="center"/>
      <protection locked="0"/>
    </xf>
    <xf numFmtId="49" fontId="9" fillId="0" borderId="5" xfId="1" applyNumberFormat="1" applyFont="1" applyFill="1" applyBorder="1" applyAlignment="1" applyProtection="1">
      <alignment horizontal="left" vertical="center"/>
      <protection locked="0"/>
    </xf>
    <xf numFmtId="1" fontId="9" fillId="0" borderId="5" xfId="1" applyNumberFormat="1" applyFont="1" applyFill="1" applyBorder="1" applyAlignment="1" applyProtection="1">
      <alignment horizontal="center" vertical="center" wrapText="1"/>
      <protection locked="0"/>
    </xf>
    <xf numFmtId="49" fontId="9" fillId="0" borderId="1" xfId="1" applyNumberFormat="1" applyFont="1" applyFill="1" applyBorder="1" applyAlignment="1" applyProtection="1">
      <alignment horizontal="left" vertical="center"/>
      <protection locked="0"/>
    </xf>
    <xf numFmtId="2" fontId="9" fillId="0" borderId="1" xfId="1" applyNumberFormat="1" applyFont="1" applyFill="1" applyBorder="1" applyAlignment="1" applyProtection="1">
      <alignment horizontal="center" vertical="center"/>
      <protection locked="0"/>
    </xf>
    <xf numFmtId="1" fontId="9" fillId="0" borderId="1" xfId="1" applyNumberFormat="1" applyFont="1" applyFill="1" applyBorder="1" applyAlignment="1" applyProtection="1">
      <alignment horizontal="center" vertical="center" wrapText="1"/>
      <protection locked="0"/>
    </xf>
    <xf numFmtId="49" fontId="9" fillId="0" borderId="9" xfId="1" applyNumberFormat="1" applyFont="1" applyFill="1" applyBorder="1" applyAlignment="1" applyProtection="1">
      <alignment horizontal="center" vertical="center"/>
      <protection locked="0"/>
    </xf>
    <xf numFmtId="0" fontId="9" fillId="0" borderId="9" xfId="1" applyNumberFormat="1" applyFont="1" applyFill="1" applyBorder="1" applyAlignment="1" applyProtection="1">
      <alignment horizontal="center" vertical="center"/>
      <protection locked="0"/>
    </xf>
    <xf numFmtId="0" fontId="18" fillId="0" borderId="9" xfId="1" applyFont="1" applyFill="1" applyBorder="1" applyAlignment="1" applyProtection="1">
      <alignment horizontal="center" vertical="distributed"/>
      <protection locked="0"/>
    </xf>
    <xf numFmtId="0" fontId="3" fillId="2" borderId="0" xfId="1" applyFont="1" applyFill="1" applyBorder="1"/>
    <xf numFmtId="0" fontId="3" fillId="2" borderId="1" xfId="1" applyNumberFormat="1"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protection locked="0"/>
    </xf>
    <xf numFmtId="0" fontId="34" fillId="2" borderId="1" xfId="1" applyNumberFormat="1" applyFont="1" applyFill="1" applyBorder="1" applyAlignment="1" applyProtection="1">
      <alignment horizontal="center" vertical="center" wrapText="1"/>
      <protection locked="0"/>
    </xf>
    <xf numFmtId="0" fontId="8" fillId="0" borderId="1" xfId="1" applyNumberFormat="1" applyFont="1" applyFill="1" applyBorder="1" applyAlignment="1" applyProtection="1">
      <alignment horizontal="center" vertical="center" wrapText="1"/>
      <protection locked="0"/>
    </xf>
    <xf numFmtId="165" fontId="8" fillId="0" borderId="1" xfId="1" applyNumberFormat="1" applyFont="1" applyFill="1" applyBorder="1" applyAlignment="1" applyProtection="1">
      <alignment horizontal="center" vertical="distributed"/>
      <protection locked="0" hidden="1"/>
    </xf>
    <xf numFmtId="165" fontId="12" fillId="0" borderId="1" xfId="1" applyNumberFormat="1" applyFont="1" applyFill="1" applyBorder="1" applyAlignment="1" applyProtection="1">
      <alignment horizontal="center" vertical="distributed" wrapText="1"/>
      <protection locked="0" hidden="1"/>
    </xf>
    <xf numFmtId="0" fontId="8" fillId="0" borderId="1" xfId="1" applyFont="1" applyFill="1" applyBorder="1" applyAlignment="1" applyProtection="1">
      <alignment vertical="distributed"/>
      <protection locked="0"/>
    </xf>
    <xf numFmtId="0" fontId="51" fillId="0" borderId="0" xfId="1" applyFont="1" applyFill="1" applyBorder="1" applyAlignment="1" applyProtection="1">
      <alignment vertical="distributed"/>
      <protection locked="0"/>
    </xf>
    <xf numFmtId="0" fontId="1" fillId="0" borderId="0" xfId="1" applyFont="1" applyFill="1" applyBorder="1" applyAlignment="1">
      <alignment horizontal="center"/>
    </xf>
    <xf numFmtId="2" fontId="1" fillId="0" borderId="1" xfId="1" applyNumberFormat="1" applyFont="1" applyFill="1" applyBorder="1" applyAlignment="1" applyProtection="1">
      <alignment horizontal="center" wrapText="1"/>
      <protection locked="0"/>
    </xf>
    <xf numFmtId="165" fontId="1" fillId="0" borderId="1" xfId="1" applyNumberFormat="1" applyFont="1" applyFill="1" applyBorder="1" applyAlignment="1" applyProtection="1">
      <alignment horizontal="center"/>
      <protection locked="0" hidden="1"/>
    </xf>
    <xf numFmtId="165" fontId="1" fillId="0" borderId="0" xfId="1" applyNumberFormat="1" applyFont="1" applyFill="1" applyBorder="1" applyAlignment="1" applyProtection="1">
      <alignment horizontal="center"/>
      <protection locked="0" hidden="1"/>
    </xf>
    <xf numFmtId="0" fontId="5" fillId="0" borderId="0" xfId="0" applyFont="1" applyFill="1" applyBorder="1" applyAlignment="1" applyProtection="1">
      <alignment vertical="distributed"/>
      <protection locked="0"/>
    </xf>
    <xf numFmtId="0" fontId="40" fillId="0" borderId="0" xfId="0" applyFont="1" applyFill="1" applyBorder="1" applyAlignment="1" applyProtection="1">
      <alignment vertical="distributed"/>
      <protection locked="0"/>
    </xf>
    <xf numFmtId="0" fontId="52" fillId="0" borderId="0" xfId="0" applyFont="1" applyFill="1" applyAlignment="1">
      <alignment horizontal="center"/>
    </xf>
    <xf numFmtId="0" fontId="22" fillId="0" borderId="0" xfId="1" applyFont="1" applyFill="1" applyBorder="1" applyAlignment="1" applyProtection="1">
      <alignment vertical="distributed"/>
      <protection locked="0"/>
    </xf>
    <xf numFmtId="0" fontId="20" fillId="0" borderId="2" xfId="0" applyFont="1" applyBorder="1" applyAlignment="1">
      <alignment horizontal="center" vertical="center" wrapText="1"/>
    </xf>
    <xf numFmtId="0" fontId="3" fillId="0" borderId="0" xfId="1" applyFont="1" applyFill="1" applyBorder="1" applyAlignment="1" applyProtection="1">
      <alignment horizontal="center" vertical="center"/>
      <protection locked="0"/>
    </xf>
    <xf numFmtId="49" fontId="19" fillId="0" borderId="2" xfId="1" applyNumberFormat="1" applyFont="1" applyFill="1" applyBorder="1" applyAlignment="1" applyProtection="1">
      <alignment horizontal="center" vertical="center"/>
      <protection locked="0"/>
    </xf>
    <xf numFmtId="0" fontId="23" fillId="0" borderId="2" xfId="0" applyFont="1" applyBorder="1" applyAlignment="1">
      <alignment horizontal="center"/>
    </xf>
    <xf numFmtId="0" fontId="23" fillId="0" borderId="2" xfId="0" applyFont="1" applyBorder="1" applyAlignment="1">
      <alignment horizontal="center" vertical="center"/>
    </xf>
    <xf numFmtId="0" fontId="24" fillId="0" borderId="2" xfId="0" applyFont="1" applyBorder="1" applyAlignment="1">
      <alignment horizontal="center"/>
    </xf>
    <xf numFmtId="0" fontId="39" fillId="0" borderId="0" xfId="1" applyFont="1" applyFill="1" applyBorder="1" applyAlignment="1" applyProtection="1">
      <alignment horizontal="center" vertical="distributed"/>
      <protection locked="0"/>
    </xf>
    <xf numFmtId="49" fontId="43" fillId="0" borderId="9" xfId="1" applyNumberFormat="1" applyFont="1" applyFill="1" applyBorder="1" applyAlignment="1" applyProtection="1">
      <alignment horizontal="center" vertical="center"/>
      <protection locked="0"/>
    </xf>
    <xf numFmtId="49" fontId="43" fillId="0" borderId="9" xfId="1" applyNumberFormat="1" applyFont="1" applyFill="1" applyBorder="1" applyAlignment="1" applyProtection="1">
      <alignment horizontal="left" vertical="center" wrapText="1"/>
      <protection locked="0"/>
    </xf>
    <xf numFmtId="0" fontId="32" fillId="0" borderId="6" xfId="1" applyFont="1" applyFill="1" applyBorder="1" applyAlignment="1" applyProtection="1">
      <alignment vertical="distributed" wrapText="1"/>
      <protection locked="0"/>
    </xf>
    <xf numFmtId="0" fontId="33" fillId="0" borderId="6" xfId="1" applyFont="1" applyFill="1" applyBorder="1" applyAlignment="1" applyProtection="1">
      <alignment vertical="distributed"/>
      <protection locked="0" hidden="1"/>
    </xf>
    <xf numFmtId="0" fontId="3" fillId="0" borderId="6" xfId="1" applyFont="1" applyFill="1" applyBorder="1" applyAlignment="1" applyProtection="1">
      <alignment vertical="distributed"/>
      <protection locked="0"/>
    </xf>
    <xf numFmtId="0" fontId="32" fillId="0" borderId="1" xfId="1" applyFont="1" applyFill="1" applyBorder="1" applyAlignment="1" applyProtection="1">
      <alignment vertical="distributed" wrapText="1"/>
      <protection locked="0"/>
    </xf>
    <xf numFmtId="0" fontId="33" fillId="0" borderId="1" xfId="1" applyFont="1" applyFill="1" applyBorder="1" applyAlignment="1" applyProtection="1">
      <alignment vertical="distributed"/>
      <protection locked="0" hidden="1"/>
    </xf>
    <xf numFmtId="165" fontId="40" fillId="0" borderId="1" xfId="0" applyNumberFormat="1" applyFont="1" applyFill="1" applyBorder="1" applyAlignment="1" applyProtection="1">
      <alignment horizontal="center"/>
      <protection locked="0" hidden="1"/>
    </xf>
    <xf numFmtId="0" fontId="32" fillId="0" borderId="1" xfId="1" applyFont="1" applyFill="1" applyBorder="1" applyAlignment="1" applyProtection="1">
      <alignment vertical="distributed"/>
      <protection locked="0"/>
    </xf>
    <xf numFmtId="0" fontId="32" fillId="0" borderId="1" xfId="1" applyFont="1" applyFill="1" applyBorder="1" applyAlignment="1" applyProtection="1">
      <alignment vertical="distributed"/>
      <protection locked="0" hidden="1"/>
    </xf>
    <xf numFmtId="0" fontId="32" fillId="0" borderId="0" xfId="1" applyFont="1" applyFill="1" applyBorder="1" applyAlignment="1" applyProtection="1">
      <alignment vertical="distributed"/>
      <protection locked="0"/>
    </xf>
    <xf numFmtId="0" fontId="39" fillId="0" borderId="1" xfId="1" applyFont="1" applyFill="1" applyBorder="1" applyAlignment="1" applyProtection="1">
      <alignment vertical="distributed"/>
      <protection locked="0"/>
    </xf>
    <xf numFmtId="165" fontId="53" fillId="0" borderId="1" xfId="0" applyNumberFormat="1" applyFont="1" applyFill="1" applyBorder="1" applyAlignment="1" applyProtection="1">
      <alignment vertical="distributed"/>
      <protection locked="0" hidden="1"/>
    </xf>
    <xf numFmtId="0" fontId="39" fillId="0" borderId="0" xfId="1" applyFont="1" applyFill="1" applyBorder="1" applyAlignment="1" applyProtection="1">
      <alignment vertical="distributed"/>
      <protection locked="0"/>
    </xf>
    <xf numFmtId="165" fontId="40" fillId="0" borderId="1" xfId="0" applyNumberFormat="1" applyFont="1" applyFill="1" applyBorder="1" applyAlignment="1" applyProtection="1">
      <alignment vertical="distributed"/>
      <protection locked="0" hidden="1"/>
    </xf>
    <xf numFmtId="0" fontId="54" fillId="0" borderId="1" xfId="1" applyFont="1" applyFill="1" applyBorder="1" applyAlignment="1" applyProtection="1">
      <alignment vertical="distributed"/>
      <protection locked="0"/>
    </xf>
    <xf numFmtId="165" fontId="55" fillId="0" borderId="1" xfId="0" applyNumberFormat="1" applyFont="1" applyFill="1" applyBorder="1" applyAlignment="1" applyProtection="1">
      <alignment vertical="distributed"/>
      <protection locked="0" hidden="1"/>
    </xf>
    <xf numFmtId="0" fontId="54" fillId="0" borderId="0" xfId="1" applyFont="1" applyFill="1" applyBorder="1" applyAlignment="1" applyProtection="1">
      <alignment vertical="distributed"/>
      <protection locked="0"/>
    </xf>
    <xf numFmtId="165" fontId="55" fillId="0" borderId="1" xfId="0" applyNumberFormat="1" applyFont="1" applyFill="1" applyBorder="1" applyAlignment="1" applyProtection="1">
      <alignment horizontal="center"/>
      <protection locked="0" hidden="1"/>
    </xf>
    <xf numFmtId="49" fontId="54" fillId="0" borderId="1" xfId="1" applyNumberFormat="1" applyFont="1" applyFill="1" applyBorder="1" applyAlignment="1" applyProtection="1">
      <alignment horizontal="left" vertical="center" wrapText="1"/>
      <protection locked="0"/>
    </xf>
    <xf numFmtId="49" fontId="14" fillId="0" borderId="1" xfId="0" applyNumberFormat="1" applyFont="1" applyFill="1" applyBorder="1" applyAlignment="1">
      <alignment horizontal="center" wrapText="1"/>
    </xf>
    <xf numFmtId="49" fontId="42" fillId="0" borderId="1" xfId="0" applyNumberFormat="1" applyFont="1" applyFill="1" applyBorder="1" applyAlignment="1">
      <alignment horizontal="center"/>
    </xf>
    <xf numFmtId="49" fontId="12" fillId="0" borderId="1" xfId="1" applyNumberFormat="1" applyFont="1" applyFill="1" applyBorder="1" applyAlignment="1" applyProtection="1">
      <alignment horizontal="left" vertical="center" wrapText="1"/>
      <protection locked="0"/>
    </xf>
    <xf numFmtId="49" fontId="3" fillId="0" borderId="0" xfId="1"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protection locked="0"/>
    </xf>
    <xf numFmtId="49" fontId="43" fillId="0" borderId="9" xfId="1" applyNumberFormat="1" applyFont="1" applyFill="1" applyBorder="1" applyAlignment="1" applyProtection="1">
      <alignment horizontal="left" vertical="center"/>
      <protection locked="0"/>
    </xf>
    <xf numFmtId="0" fontId="32" fillId="0" borderId="6" xfId="1" applyFont="1" applyFill="1" applyBorder="1" applyAlignment="1" applyProtection="1">
      <alignment vertical="distributed" wrapText="1"/>
      <protection locked="0" hidden="1"/>
    </xf>
    <xf numFmtId="0" fontId="32" fillId="0" borderId="1" xfId="1" applyFont="1" applyFill="1" applyBorder="1" applyAlignment="1" applyProtection="1">
      <alignment vertical="distributed" wrapText="1"/>
      <protection locked="0" hidden="1"/>
    </xf>
    <xf numFmtId="165" fontId="3" fillId="0" borderId="1" xfId="1" applyNumberFormat="1" applyFont="1" applyFill="1" applyBorder="1"/>
    <xf numFmtId="0" fontId="3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38" fillId="0" borderId="1" xfId="1" applyFont="1" applyFill="1" applyBorder="1"/>
    <xf numFmtId="0" fontId="2" fillId="0" borderId="1" xfId="1" applyFont="1" applyFill="1" applyBorder="1"/>
    <xf numFmtId="49" fontId="3" fillId="0" borderId="1" xfId="1" applyNumberFormat="1" applyFont="1" applyFill="1" applyBorder="1" applyAlignment="1" applyProtection="1">
      <alignment horizontal="left" wrapText="1"/>
      <protection locked="0" hidden="1"/>
    </xf>
    <xf numFmtId="0" fontId="38" fillId="0" borderId="1" xfId="1" applyFont="1" applyFill="1" applyBorder="1" applyAlignment="1" applyProtection="1">
      <alignment horizontal="center"/>
      <protection locked="0"/>
    </xf>
    <xf numFmtId="49" fontId="38" fillId="0" borderId="1" xfId="1" applyNumberFormat="1" applyFont="1" applyFill="1" applyBorder="1" applyAlignment="1" applyProtection="1">
      <alignment horizontal="left"/>
      <protection locked="0"/>
    </xf>
    <xf numFmtId="49" fontId="54" fillId="0" borderId="1" xfId="1" applyNumberFormat="1" applyFont="1" applyFill="1" applyBorder="1" applyAlignment="1" applyProtection="1">
      <alignment horizontal="left"/>
      <protection locked="0"/>
    </xf>
    <xf numFmtId="165" fontId="38" fillId="0" borderId="1" xfId="1" applyNumberFormat="1" applyFont="1" applyFill="1" applyBorder="1" applyAlignment="1" applyProtection="1">
      <alignment horizontal="center"/>
      <protection locked="0"/>
    </xf>
    <xf numFmtId="0" fontId="43" fillId="0" borderId="1" xfId="1" applyFont="1" applyFill="1" applyBorder="1"/>
    <xf numFmtId="0" fontId="43" fillId="0" borderId="0" xfId="1" applyFont="1" applyFill="1" applyBorder="1"/>
    <xf numFmtId="0" fontId="43" fillId="0" borderId="1" xfId="1" applyFont="1" applyFill="1" applyBorder="1" applyAlignment="1" applyProtection="1">
      <alignment vertical="distributed" wrapText="1"/>
      <protection locked="0" hidden="1"/>
    </xf>
    <xf numFmtId="0" fontId="46" fillId="0" borderId="1" xfId="1" applyFont="1" applyFill="1" applyBorder="1" applyAlignment="1" applyProtection="1">
      <alignment vertical="distributed"/>
      <protection locked="0" hidden="1"/>
    </xf>
    <xf numFmtId="0" fontId="46" fillId="0" borderId="1" xfId="1" applyFont="1" applyFill="1" applyBorder="1" applyAlignment="1" applyProtection="1">
      <alignment vertical="distributed"/>
      <protection locked="0"/>
    </xf>
    <xf numFmtId="0" fontId="46" fillId="0" borderId="0" xfId="1" applyFont="1" applyFill="1" applyBorder="1" applyAlignment="1" applyProtection="1">
      <alignment vertical="distributed"/>
      <protection locked="0"/>
    </xf>
    <xf numFmtId="0" fontId="2" fillId="0" borderId="3" xfId="1" applyFont="1" applyFill="1" applyBorder="1" applyAlignment="1" applyProtection="1">
      <alignment vertical="distributed"/>
      <protection locked="0"/>
    </xf>
    <xf numFmtId="0" fontId="3" fillId="0" borderId="3" xfId="1" applyFont="1" applyFill="1" applyBorder="1"/>
    <xf numFmtId="0" fontId="0" fillId="0" borderId="4" xfId="0" applyFont="1" applyBorder="1" applyAlignment="1">
      <alignment horizontal="center"/>
    </xf>
    <xf numFmtId="0" fontId="29" fillId="0" borderId="1" xfId="0" applyFont="1" applyFill="1" applyBorder="1" applyAlignment="1">
      <alignment horizontal="center"/>
    </xf>
    <xf numFmtId="0" fontId="34" fillId="0" borderId="1" xfId="1" applyFont="1" applyFill="1" applyBorder="1"/>
    <xf numFmtId="0" fontId="34" fillId="0" borderId="1" xfId="1" applyFont="1" applyFill="1" applyBorder="1" applyProtection="1">
      <protection locked="0"/>
    </xf>
    <xf numFmtId="0" fontId="34" fillId="0" borderId="0" xfId="1" applyFont="1" applyFill="1" applyBorder="1" applyProtection="1">
      <protection locked="0"/>
    </xf>
    <xf numFmtId="164" fontId="3" fillId="0" borderId="1" xfId="1" applyNumberFormat="1" applyFont="1" applyFill="1" applyBorder="1" applyProtection="1">
      <protection locked="0" hidden="1"/>
    </xf>
    <xf numFmtId="0" fontId="3" fillId="0" borderId="1" xfId="1" applyFont="1" applyFill="1" applyBorder="1" applyAlignment="1" applyProtection="1">
      <protection locked="0" hidden="1"/>
    </xf>
    <xf numFmtId="49" fontId="54" fillId="0" borderId="1" xfId="1" applyNumberFormat="1" applyFont="1" applyFill="1" applyBorder="1" applyAlignment="1">
      <alignment horizontal="left"/>
    </xf>
    <xf numFmtId="0" fontId="54" fillId="0" borderId="1" xfId="1" applyFont="1" applyFill="1" applyBorder="1" applyAlignment="1" applyProtection="1">
      <protection locked="0"/>
    </xf>
    <xf numFmtId="0" fontId="54" fillId="0" borderId="1" xfId="1" applyFont="1" applyFill="1" applyBorder="1" applyProtection="1">
      <protection locked="0"/>
    </xf>
    <xf numFmtId="0" fontId="29" fillId="0" borderId="1" xfId="0" applyFont="1" applyBorder="1" applyAlignment="1">
      <alignment horizontal="center"/>
    </xf>
    <xf numFmtId="49" fontId="38" fillId="0" borderId="1" xfId="1" applyNumberFormat="1" applyFont="1" applyFill="1" applyBorder="1" applyAlignment="1">
      <alignment horizontal="left"/>
    </xf>
    <xf numFmtId="0" fontId="58" fillId="0" borderId="1" xfId="0" applyFont="1" applyBorder="1" applyAlignment="1">
      <alignment horizontal="center"/>
    </xf>
    <xf numFmtId="0" fontId="59" fillId="0" borderId="3" xfId="1" applyFont="1" applyFill="1" applyBorder="1"/>
    <xf numFmtId="0" fontId="59" fillId="0" borderId="3" xfId="1" applyFont="1" applyFill="1" applyBorder="1" applyProtection="1">
      <protection locked="0"/>
    </xf>
    <xf numFmtId="0" fontId="59" fillId="0" borderId="0" xfId="1" applyFont="1" applyFill="1" applyBorder="1" applyProtection="1">
      <protection locked="0"/>
    </xf>
    <xf numFmtId="49" fontId="3" fillId="0" borderId="0" xfId="1" applyNumberFormat="1" applyFont="1" applyFill="1" applyBorder="1" applyAlignment="1">
      <alignment horizontal="left"/>
    </xf>
    <xf numFmtId="0" fontId="32" fillId="0" borderId="5" xfId="1" applyFont="1" applyFill="1" applyBorder="1" applyAlignment="1" applyProtection="1">
      <alignment vertical="distributed" wrapText="1"/>
      <protection locked="0" hidden="1"/>
    </xf>
    <xf numFmtId="0" fontId="33" fillId="0" borderId="5" xfId="1" applyFont="1" applyFill="1" applyBorder="1" applyAlignment="1" applyProtection="1">
      <alignment vertical="distributed"/>
      <protection locked="0" hidden="1"/>
    </xf>
    <xf numFmtId="49" fontId="32" fillId="0" borderId="9" xfId="1" applyNumberFormat="1" applyFont="1" applyFill="1" applyBorder="1" applyAlignment="1" applyProtection="1">
      <alignment horizontal="left" vertical="center"/>
      <protection locked="0"/>
    </xf>
    <xf numFmtId="0" fontId="32" fillId="0" borderId="1" xfId="1" applyNumberFormat="1" applyFont="1" applyFill="1" applyBorder="1" applyAlignment="1" applyProtection="1">
      <alignment horizontal="center" vertical="center" wrapText="1"/>
      <protection locked="0"/>
    </xf>
    <xf numFmtId="165" fontId="32" fillId="0" borderId="0" xfId="1" applyNumberFormat="1" applyFont="1" applyFill="1" applyBorder="1" applyAlignment="1" applyProtection="1">
      <alignment horizontal="center" vertical="center"/>
      <protection locked="0" hidden="1"/>
    </xf>
    <xf numFmtId="165" fontId="32" fillId="0" borderId="1" xfId="1" applyNumberFormat="1" applyFont="1" applyFill="1" applyBorder="1" applyAlignment="1" applyProtection="1">
      <alignment horizontal="center" vertical="center"/>
      <protection locked="0" hidden="1"/>
    </xf>
    <xf numFmtId="0" fontId="32" fillId="0" borderId="1" xfId="1" applyFont="1" applyFill="1" applyBorder="1" applyProtection="1">
      <protection locked="0" hidden="1"/>
    </xf>
    <xf numFmtId="165" fontId="32" fillId="0" borderId="0" xfId="1" applyNumberFormat="1" applyFont="1" applyFill="1" applyBorder="1" applyAlignment="1" applyProtection="1">
      <alignment horizontal="center" vertical="distributed"/>
      <protection locked="0" hidden="1"/>
    </xf>
    <xf numFmtId="0" fontId="32" fillId="0" borderId="0" xfId="1" applyFont="1" applyFill="1" applyBorder="1" applyAlignment="1" applyProtection="1">
      <protection locked="0" hidden="1"/>
    </xf>
    <xf numFmtId="0" fontId="32" fillId="0" borderId="0" xfId="1" applyFont="1" applyFill="1" applyBorder="1" applyProtection="1">
      <protection locked="0" hidden="1"/>
    </xf>
    <xf numFmtId="49" fontId="1" fillId="0" borderId="1" xfId="0" applyNumberFormat="1" applyFont="1" applyFill="1" applyBorder="1" applyAlignment="1">
      <alignment horizontal="left" wrapText="1"/>
    </xf>
    <xf numFmtId="49" fontId="25" fillId="0" borderId="1" xfId="0" applyNumberFormat="1" applyFont="1" applyFill="1" applyBorder="1" applyAlignment="1">
      <alignment horizontal="center"/>
    </xf>
    <xf numFmtId="1" fontId="1" fillId="0" borderId="0"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0" fillId="0" borderId="0" xfId="0" applyNumberFormat="1" applyFill="1" applyBorder="1" applyAlignment="1">
      <alignment horizontal="center"/>
    </xf>
    <xf numFmtId="0" fontId="1" fillId="0" borderId="1" xfId="1" applyNumberFormat="1" applyFont="1" applyFill="1" applyBorder="1" applyAlignment="1" applyProtection="1">
      <alignment horizontal="center" vertical="center" wrapText="1"/>
      <protection locked="0"/>
    </xf>
    <xf numFmtId="49" fontId="9" fillId="0" borderId="1" xfId="1" applyNumberFormat="1" applyFont="1" applyFill="1" applyBorder="1" applyAlignment="1" applyProtection="1">
      <alignment horizontal="center" vertical="center"/>
      <protection locked="0"/>
    </xf>
    <xf numFmtId="49" fontId="1" fillId="0" borderId="1" xfId="0" applyNumberFormat="1" applyFont="1" applyFill="1" applyBorder="1" applyAlignment="1">
      <alignment horizontal="center" wrapText="1"/>
    </xf>
    <xf numFmtId="49" fontId="34" fillId="0" borderId="1" xfId="0" quotePrefix="1" applyNumberFormat="1" applyFont="1" applyFill="1" applyBorder="1" applyAlignment="1">
      <alignment horizontal="center" wrapText="1"/>
    </xf>
    <xf numFmtId="2" fontId="34" fillId="0" borderId="1" xfId="1" quotePrefix="1" applyNumberFormat="1" applyFont="1" applyFill="1" applyBorder="1" applyAlignment="1" applyProtection="1">
      <alignment horizontal="center" wrapText="1"/>
      <protection locked="0" hidden="1"/>
    </xf>
    <xf numFmtId="2" fontId="3" fillId="0" borderId="1" xfId="0" applyNumberFormat="1" applyFont="1" applyFill="1" applyBorder="1" applyAlignment="1" applyProtection="1">
      <alignment horizontal="center" wrapText="1"/>
      <protection locked="0"/>
    </xf>
    <xf numFmtId="2" fontId="2" fillId="0" borderId="1" xfId="1" quotePrefix="1" applyNumberFormat="1" applyFont="1" applyFill="1" applyBorder="1" applyAlignment="1" applyProtection="1">
      <alignment horizontal="center" vertical="distributed" wrapText="1"/>
      <protection locked="0"/>
    </xf>
    <xf numFmtId="2" fontId="2" fillId="0" borderId="1" xfId="1" quotePrefix="1" applyNumberFormat="1" applyFont="1" applyFill="1" applyBorder="1" applyAlignment="1" applyProtection="1">
      <alignment horizontal="center"/>
      <protection locked="0"/>
    </xf>
    <xf numFmtId="0" fontId="61" fillId="0" borderId="0" xfId="0" applyFont="1" applyAlignment="1">
      <alignment horizontal="center"/>
    </xf>
    <xf numFmtId="0" fontId="4" fillId="0" borderId="0" xfId="1" applyFont="1" applyFill="1" applyBorder="1" applyAlignment="1" applyProtection="1">
      <alignment horizontal="center" vertical="center"/>
      <protection locked="0"/>
    </xf>
    <xf numFmtId="166" fontId="43" fillId="0" borderId="9" xfId="1" applyNumberFormat="1" applyFont="1" applyFill="1" applyBorder="1" applyAlignment="1" applyProtection="1">
      <alignment horizontal="center" vertical="center"/>
      <protection locked="0"/>
    </xf>
    <xf numFmtId="0" fontId="3" fillId="0" borderId="1" xfId="1" quotePrefix="1" applyFont="1" applyFill="1" applyBorder="1" applyAlignment="1">
      <alignment horizontal="center"/>
    </xf>
    <xf numFmtId="0" fontId="34" fillId="0" borderId="1" xfId="1" quotePrefix="1" applyNumberFormat="1" applyFont="1" applyFill="1" applyBorder="1" applyAlignment="1" applyProtection="1">
      <alignment horizontal="center" vertical="center" wrapText="1"/>
      <protection locked="0"/>
    </xf>
    <xf numFmtId="49" fontId="3" fillId="0" borderId="1" xfId="1" quotePrefix="1" applyNumberFormat="1" applyFont="1" applyFill="1" applyBorder="1" applyAlignment="1" applyProtection="1">
      <alignment horizontal="center" wrapText="1"/>
      <protection locked="0" hidden="1"/>
    </xf>
    <xf numFmtId="49" fontId="54" fillId="0" borderId="1" xfId="1" applyNumberFormat="1" applyFont="1" applyFill="1" applyBorder="1" applyAlignment="1" applyProtection="1">
      <alignment horizontal="center"/>
      <protection locked="0"/>
    </xf>
    <xf numFmtId="49" fontId="54" fillId="0" borderId="1" xfId="1" applyNumberFormat="1" applyFont="1" applyFill="1" applyBorder="1" applyAlignment="1">
      <alignment horizontal="center"/>
    </xf>
    <xf numFmtId="49" fontId="38" fillId="0" borderId="1" xfId="1" applyNumberFormat="1" applyFont="1" applyFill="1" applyBorder="1" applyAlignment="1" applyProtection="1">
      <alignment horizontal="center"/>
      <protection locked="0"/>
    </xf>
    <xf numFmtId="0" fontId="54" fillId="0" borderId="1" xfId="1" applyFont="1" applyFill="1" applyBorder="1" applyAlignment="1" applyProtection="1">
      <alignment horizontal="center"/>
      <protection locked="0"/>
    </xf>
    <xf numFmtId="49" fontId="38" fillId="0" borderId="1" xfId="1" applyNumberFormat="1" applyFont="1" applyFill="1" applyBorder="1" applyAlignment="1">
      <alignment horizontal="center"/>
    </xf>
    <xf numFmtId="49" fontId="3" fillId="0" borderId="0" xfId="1" applyNumberFormat="1" applyFont="1" applyFill="1" applyBorder="1" applyAlignment="1">
      <alignment horizontal="center"/>
    </xf>
    <xf numFmtId="0" fontId="5" fillId="0" borderId="0" xfId="0" applyFont="1" applyFill="1" applyBorder="1" applyAlignment="1" applyProtection="1">
      <alignment horizontal="center" vertical="distributed"/>
      <protection locked="0"/>
    </xf>
    <xf numFmtId="0" fontId="34" fillId="0" borderId="1" xfId="1" applyFont="1" applyFill="1" applyBorder="1" applyAlignment="1" applyProtection="1">
      <alignment horizontal="center"/>
      <protection locked="0"/>
    </xf>
    <xf numFmtId="0" fontId="3" fillId="0" borderId="1" xfId="1" quotePrefix="1" applyNumberFormat="1" applyFont="1" applyFill="1" applyBorder="1" applyAlignment="1" applyProtection="1">
      <alignment horizontal="center" vertical="center" wrapText="1"/>
      <protection locked="0"/>
    </xf>
    <xf numFmtId="0" fontId="34" fillId="0" borderId="1" xfId="1" applyFont="1" applyFill="1" applyBorder="1" applyAlignment="1">
      <alignment horizontal="center"/>
    </xf>
    <xf numFmtId="166" fontId="32" fillId="0" borderId="9" xfId="1" applyNumberFormat="1" applyFont="1" applyFill="1" applyBorder="1" applyAlignment="1" applyProtection="1">
      <alignment horizontal="center" vertical="center"/>
      <protection locked="0"/>
    </xf>
    <xf numFmtId="0" fontId="38" fillId="0" borderId="1" xfId="1" quotePrefix="1" applyNumberFormat="1" applyFont="1" applyFill="1" applyBorder="1" applyAlignment="1" applyProtection="1">
      <alignment horizontal="center" vertical="center" wrapText="1"/>
      <protection locked="0"/>
    </xf>
    <xf numFmtId="166" fontId="3" fillId="0" borderId="1" xfId="1" applyNumberFormat="1" applyFont="1" applyFill="1" applyBorder="1" applyAlignment="1" applyProtection="1">
      <alignment horizontal="center" vertical="center" wrapText="1"/>
      <protection locked="0"/>
    </xf>
    <xf numFmtId="166" fontId="3" fillId="0" borderId="1" xfId="1" quotePrefix="1" applyNumberFormat="1" applyFont="1" applyFill="1" applyBorder="1" applyAlignment="1" applyProtection="1">
      <alignment horizontal="center" vertical="center" wrapText="1"/>
      <protection locked="0"/>
    </xf>
    <xf numFmtId="0" fontId="1" fillId="0" borderId="1" xfId="1" quotePrefix="1" applyNumberFormat="1" applyFont="1" applyFill="1" applyBorder="1" applyAlignment="1" applyProtection="1">
      <alignment horizontal="center" vertical="center" wrapText="1"/>
      <protection locked="0"/>
    </xf>
    <xf numFmtId="166" fontId="4" fillId="0" borderId="2" xfId="1" applyNumberFormat="1" applyFont="1" applyFill="1" applyBorder="1" applyAlignment="1" applyProtection="1">
      <alignment horizontal="center" vertical="center" wrapText="1"/>
      <protection locked="0"/>
    </xf>
    <xf numFmtId="166" fontId="9" fillId="0" borderId="2" xfId="1" applyNumberFormat="1" applyFont="1" applyFill="1" applyBorder="1" applyAlignment="1" applyProtection="1">
      <alignment horizontal="center" vertical="center"/>
      <protection locked="0"/>
    </xf>
    <xf numFmtId="166" fontId="9" fillId="0" borderId="9" xfId="1" applyNumberFormat="1" applyFont="1" applyFill="1" applyBorder="1" applyAlignment="1" applyProtection="1">
      <alignment horizontal="center" vertical="center"/>
      <protection locked="0"/>
    </xf>
    <xf numFmtId="166" fontId="38" fillId="0" borderId="1" xfId="1" applyNumberFormat="1" applyFont="1" applyFill="1" applyBorder="1" applyAlignment="1" applyProtection="1">
      <alignment horizontal="center" vertical="center" wrapText="1"/>
      <protection locked="0"/>
    </xf>
    <xf numFmtId="166" fontId="34" fillId="0" borderId="1" xfId="1" applyNumberFormat="1" applyFont="1" applyFill="1" applyBorder="1" applyAlignment="1" applyProtection="1">
      <alignment horizontal="center" vertical="center" wrapText="1"/>
      <protection locked="0"/>
    </xf>
    <xf numFmtId="166" fontId="43" fillId="0" borderId="1" xfId="1" applyNumberFormat="1" applyFont="1" applyFill="1" applyBorder="1" applyAlignment="1" applyProtection="1">
      <alignment horizontal="center" vertical="center" wrapText="1"/>
      <protection locked="0"/>
    </xf>
    <xf numFmtId="166" fontId="38" fillId="0" borderId="1" xfId="1" quotePrefix="1" applyNumberFormat="1" applyFont="1" applyFill="1" applyBorder="1" applyAlignment="1" applyProtection="1">
      <alignment horizontal="center" vertical="center" wrapText="1"/>
      <protection locked="0"/>
    </xf>
    <xf numFmtId="166" fontId="62" fillId="0" borderId="1" xfId="1" quotePrefix="1" applyNumberFormat="1" applyFont="1" applyFill="1" applyBorder="1" applyAlignment="1" applyProtection="1">
      <alignment horizontal="center" vertical="center" wrapText="1"/>
      <protection locked="0"/>
    </xf>
    <xf numFmtId="166" fontId="9" fillId="0" borderId="1" xfId="1" quotePrefix="1" applyNumberFormat="1" applyFont="1" applyFill="1" applyBorder="1" applyAlignment="1" applyProtection="1">
      <alignment horizontal="center" vertical="center" wrapText="1"/>
      <protection locked="0"/>
    </xf>
    <xf numFmtId="168" fontId="43" fillId="0" borderId="1" xfId="1" applyNumberFormat="1" applyFont="1" applyFill="1" applyBorder="1" applyAlignment="1" applyProtection="1">
      <alignment horizontal="center" vertical="center" wrapText="1"/>
      <protection locked="0"/>
    </xf>
    <xf numFmtId="168" fontId="45" fillId="0" borderId="1" xfId="1" applyNumberFormat="1" applyFont="1" applyFill="1" applyBorder="1" applyAlignment="1" applyProtection="1">
      <alignment horizontal="center" vertical="center" wrapText="1"/>
      <protection locked="0"/>
    </xf>
    <xf numFmtId="166" fontId="2" fillId="0" borderId="1" xfId="1" quotePrefix="1" applyNumberFormat="1" applyFont="1" applyFill="1" applyBorder="1" applyAlignment="1" applyProtection="1">
      <alignment horizontal="center" vertical="center" wrapText="1"/>
      <protection locked="0"/>
    </xf>
    <xf numFmtId="166" fontId="2" fillId="0" borderId="1" xfId="1" applyNumberFormat="1" applyFont="1" applyFill="1" applyBorder="1" applyAlignment="1" applyProtection="1">
      <alignment horizontal="center" vertical="center" wrapText="1"/>
      <protection locked="0"/>
    </xf>
    <xf numFmtId="0" fontId="3" fillId="0" borderId="1" xfId="1" quotePrefix="1" applyNumberFormat="1" applyFont="1" applyFill="1" applyBorder="1" applyAlignment="1" applyProtection="1">
      <alignment horizontal="center" vertical="distributed" wrapText="1"/>
      <protection locked="0"/>
    </xf>
    <xf numFmtId="0" fontId="3" fillId="0" borderId="1" xfId="1" quotePrefix="1" applyNumberFormat="1" applyFont="1" applyFill="1" applyBorder="1" applyAlignment="1" applyProtection="1">
      <alignment horizontal="center" vertical="distributed" wrapText="1"/>
      <protection locked="0" hidden="1"/>
    </xf>
    <xf numFmtId="49" fontId="54" fillId="0" borderId="1" xfId="1" applyNumberFormat="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49" fontId="34" fillId="0" borderId="0" xfId="1" applyNumberFormat="1" applyFont="1" applyFill="1" applyBorder="1" applyAlignment="1" applyProtection="1">
      <alignment horizontal="center" vertical="center"/>
      <protection locked="0"/>
    </xf>
    <xf numFmtId="166" fontId="34" fillId="0" borderId="1" xfId="1" quotePrefix="1" applyNumberFormat="1" applyFont="1" applyFill="1" applyBorder="1" applyAlignment="1" applyProtection="1">
      <alignment horizontal="center" vertical="center" wrapText="1"/>
      <protection locked="0"/>
    </xf>
    <xf numFmtId="166" fontId="1" fillId="0" borderId="1" xfId="1" quotePrefix="1" applyNumberFormat="1" applyFont="1" applyFill="1" applyBorder="1" applyAlignment="1" applyProtection="1">
      <alignment horizontal="center" vertical="center" wrapText="1"/>
      <protection locked="0"/>
    </xf>
    <xf numFmtId="0" fontId="2" fillId="0" borderId="1" xfId="1" quotePrefix="1" applyFont="1" applyFill="1" applyBorder="1" applyAlignment="1" applyProtection="1">
      <alignment horizontal="center" vertical="distributed"/>
      <protection locked="0"/>
    </xf>
    <xf numFmtId="49" fontId="14" fillId="0" borderId="1" xfId="0" quotePrefix="1" applyNumberFormat="1" applyFont="1" applyFill="1" applyBorder="1" applyAlignment="1">
      <alignment horizontal="center" wrapText="1"/>
    </xf>
    <xf numFmtId="169" fontId="43" fillId="0" borderId="1" xfId="1" applyNumberFormat="1" applyFont="1" applyFill="1" applyBorder="1" applyAlignment="1" applyProtection="1">
      <alignment horizontal="center" vertical="center" wrapText="1"/>
      <protection locked="0"/>
    </xf>
    <xf numFmtId="0" fontId="2" fillId="0" borderId="1" xfId="1" quotePrefix="1"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distributed"/>
      <protection locked="0" hidden="1"/>
    </xf>
    <xf numFmtId="0" fontId="36" fillId="0" borderId="1" xfId="1" applyFont="1" applyFill="1" applyBorder="1" applyAlignment="1" applyProtection="1">
      <protection locked="0" hidden="1"/>
    </xf>
    <xf numFmtId="0" fontId="36" fillId="0" borderId="0" xfId="1" applyFont="1" applyFill="1" applyBorder="1" applyProtection="1">
      <protection locked="0" hidden="1"/>
    </xf>
    <xf numFmtId="165" fontId="3" fillId="0" borderId="0" xfId="1" applyNumberFormat="1" applyFont="1" applyFill="1" applyBorder="1" applyAlignment="1" applyProtection="1">
      <alignment horizontal="center" vertical="center"/>
      <protection locked="0"/>
    </xf>
    <xf numFmtId="164" fontId="2" fillId="0" borderId="1" xfId="1" applyNumberFormat="1" applyFont="1" applyFill="1" applyBorder="1" applyAlignment="1" applyProtection="1">
      <alignment vertical="distributed"/>
      <protection locked="0"/>
    </xf>
    <xf numFmtId="166" fontId="43" fillId="0" borderId="1" xfId="1" quotePrefix="1" applyNumberFormat="1" applyFont="1" applyFill="1" applyBorder="1" applyAlignment="1" applyProtection="1">
      <alignment horizontal="center" vertical="center" wrapText="1"/>
      <protection locked="0"/>
    </xf>
    <xf numFmtId="167" fontId="38" fillId="0" borderId="1" xfId="1" quotePrefix="1" applyNumberFormat="1" applyFont="1" applyFill="1" applyBorder="1" applyAlignment="1" applyProtection="1">
      <alignment horizontal="center" vertical="center" wrapText="1"/>
      <protection locked="0"/>
    </xf>
    <xf numFmtId="169" fontId="9" fillId="0" borderId="1" xfId="1" applyNumberFormat="1" applyFont="1" applyFill="1" applyBorder="1" applyAlignment="1" applyProtection="1">
      <alignment horizontal="center" vertical="center" wrapText="1"/>
      <protection locked="0"/>
    </xf>
    <xf numFmtId="169" fontId="43" fillId="0" borderId="1" xfId="1" quotePrefix="1" applyNumberFormat="1" applyFont="1" applyFill="1" applyBorder="1" applyAlignment="1" applyProtection="1">
      <alignment horizontal="center" vertical="center" wrapText="1"/>
      <protection locked="0"/>
    </xf>
    <xf numFmtId="0" fontId="26" fillId="0" borderId="2" xfId="0" applyFont="1" applyBorder="1" applyAlignment="1">
      <alignment horizontal="center" vertical="center" wrapText="1"/>
    </xf>
    <xf numFmtId="0" fontId="19" fillId="0" borderId="4" xfId="1" applyFont="1" applyFill="1" applyBorder="1" applyAlignment="1" applyProtection="1">
      <alignment vertical="distributed"/>
      <protection locked="0"/>
    </xf>
    <xf numFmtId="0" fontId="3" fillId="0" borderId="4" xfId="1" applyFont="1" applyFill="1" applyBorder="1" applyAlignment="1" applyProtection="1">
      <alignment vertical="distributed"/>
      <protection locked="0"/>
    </xf>
    <xf numFmtId="1" fontId="32" fillId="3" borderId="1" xfId="1" applyNumberFormat="1" applyFont="1" applyFill="1" applyBorder="1" applyAlignment="1" applyProtection="1">
      <alignment horizontal="center" vertical="center" wrapText="1"/>
      <protection locked="0"/>
    </xf>
    <xf numFmtId="0" fontId="2" fillId="3" borderId="0" xfId="1" applyFont="1" applyFill="1" applyBorder="1" applyProtection="1">
      <protection locked="0"/>
    </xf>
    <xf numFmtId="2" fontId="2" fillId="3" borderId="1" xfId="1" quotePrefix="1" applyNumberFormat="1" applyFont="1" applyFill="1" applyBorder="1" applyAlignment="1" applyProtection="1">
      <alignment horizontal="center"/>
      <protection locked="0"/>
    </xf>
    <xf numFmtId="2" fontId="2" fillId="3" borderId="1" xfId="1" applyNumberFormat="1"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vertical="center"/>
      <protection locked="0"/>
    </xf>
    <xf numFmtId="0" fontId="2" fillId="3" borderId="0" xfId="1" applyFont="1" applyFill="1" applyBorder="1"/>
    <xf numFmtId="0" fontId="38" fillId="3" borderId="0" xfId="1" applyFont="1" applyFill="1" applyBorder="1"/>
    <xf numFmtId="2" fontId="1" fillId="0" borderId="1" xfId="1" applyNumberFormat="1" applyFont="1" applyFill="1" applyBorder="1" applyAlignment="1" applyProtection="1">
      <alignment horizontal="left" vertical="center" wrapText="1"/>
      <protection locked="0"/>
    </xf>
    <xf numFmtId="49" fontId="1" fillId="0" borderId="0" xfId="1" applyNumberFormat="1" applyFont="1" applyFill="1" applyBorder="1" applyAlignment="1" applyProtection="1">
      <alignment horizontal="left"/>
      <protection locked="0" hidden="1"/>
    </xf>
    <xf numFmtId="0" fontId="1" fillId="0" borderId="0" xfId="1" applyFont="1" applyFill="1" applyBorder="1" applyProtection="1">
      <protection locked="0" hidden="1"/>
    </xf>
    <xf numFmtId="0" fontId="34" fillId="0" borderId="1" xfId="1" applyNumberFormat="1" applyFont="1" applyFill="1" applyBorder="1" applyAlignment="1" applyProtection="1">
      <alignment horizontal="left" vertical="center" wrapText="1"/>
      <protection locked="0"/>
    </xf>
    <xf numFmtId="0" fontId="1" fillId="0" borderId="4" xfId="1" applyFont="1" applyFill="1" applyBorder="1"/>
    <xf numFmtId="0" fontId="18" fillId="0" borderId="4" xfId="1" applyFont="1" applyFill="1" applyBorder="1" applyAlignment="1">
      <alignment horizontal="center" vertical="center"/>
    </xf>
    <xf numFmtId="49" fontId="34" fillId="0" borderId="1" xfId="1" applyNumberFormat="1" applyFont="1" applyFill="1" applyBorder="1" applyAlignment="1" applyProtection="1">
      <alignment horizontal="left" vertical="center"/>
      <protection locked="0" hidden="1"/>
    </xf>
    <xf numFmtId="2" fontId="34" fillId="0" borderId="1"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horizontal="left" vertical="center"/>
      <protection locked="0" hidden="1"/>
    </xf>
    <xf numFmtId="49" fontId="32" fillId="0" borderId="1"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left" vertical="center"/>
      <protection locked="0" hidden="1"/>
    </xf>
    <xf numFmtId="2" fontId="38" fillId="0" borderId="1"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horizontal="left" vertical="center"/>
      <protection locked="0"/>
    </xf>
    <xf numFmtId="49" fontId="3" fillId="0" borderId="1" xfId="1" applyNumberFormat="1" applyFont="1" applyFill="1" applyBorder="1" applyAlignment="1">
      <alignment horizontal="left" vertical="center"/>
    </xf>
    <xf numFmtId="0" fontId="34" fillId="0" borderId="1" xfId="1" applyNumberFormat="1" applyFont="1" applyFill="1" applyBorder="1" applyAlignment="1" applyProtection="1">
      <alignment horizontal="left" vertical="center"/>
      <protection locked="0" hidden="1"/>
    </xf>
    <xf numFmtId="0" fontId="2" fillId="0" borderId="1" xfId="1" applyNumberFormat="1" applyFont="1" applyFill="1" applyBorder="1" applyAlignment="1" applyProtection="1">
      <alignment horizontal="left" vertical="center" wrapText="1"/>
      <protection locked="0" hidden="1"/>
    </xf>
    <xf numFmtId="2" fontId="34" fillId="0" borderId="1" xfId="0" applyNumberFormat="1" applyFont="1" applyFill="1" applyBorder="1" applyAlignment="1" applyProtection="1">
      <alignment horizontal="left" vertical="center" wrapText="1"/>
      <protection locked="0"/>
    </xf>
    <xf numFmtId="49" fontId="3" fillId="0" borderId="1" xfId="5" applyNumberFormat="1" applyFont="1" applyFill="1" applyBorder="1" applyAlignment="1" applyProtection="1">
      <alignment horizontal="left" vertical="center" wrapText="1"/>
      <protection locked="0"/>
    </xf>
    <xf numFmtId="49" fontId="2" fillId="0" borderId="2" xfId="1" applyNumberFormat="1" applyFont="1" applyFill="1" applyBorder="1" applyAlignment="1" applyProtection="1">
      <alignment horizontal="left" vertical="center"/>
      <protection locked="0"/>
    </xf>
    <xf numFmtId="0" fontId="38" fillId="3" borderId="1"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xf>
    <xf numFmtId="0" fontId="2" fillId="0" borderId="1" xfId="1" quotePrefix="1" applyFont="1" applyFill="1" applyBorder="1" applyAlignment="1">
      <alignment horizontal="center" vertical="center"/>
    </xf>
    <xf numFmtId="49" fontId="34" fillId="0" borderId="1" xfId="0" quotePrefix="1" applyNumberFormat="1" applyFont="1" applyFill="1" applyBorder="1" applyAlignment="1">
      <alignment horizontal="center" vertical="center" wrapText="1"/>
    </xf>
    <xf numFmtId="49" fontId="38" fillId="3" borderId="1" xfId="0" quotePrefix="1" applyNumberFormat="1" applyFont="1" applyFill="1" applyBorder="1" applyAlignment="1">
      <alignment horizontal="center" vertical="center" wrapText="1"/>
    </xf>
    <xf numFmtId="0" fontId="2" fillId="0" borderId="1" xfId="1" applyFont="1" applyFill="1" applyBorder="1" applyAlignment="1" applyProtection="1">
      <alignment horizontal="center" vertical="center"/>
      <protection locked="0"/>
    </xf>
    <xf numFmtId="49" fontId="2" fillId="0" borderId="1" xfId="1" applyNumberFormat="1" applyFont="1" applyFill="1" applyBorder="1" applyAlignment="1" applyProtection="1">
      <alignment horizontal="center" vertical="center"/>
      <protection locked="0" hidden="1"/>
    </xf>
    <xf numFmtId="0" fontId="3" fillId="0" borderId="0" xfId="1" applyFont="1" applyFill="1" applyBorder="1" applyAlignment="1">
      <alignment horizontal="right" vertical="center"/>
    </xf>
    <xf numFmtId="0" fontId="2" fillId="3" borderId="1" xfId="1" quotePrefix="1" applyNumberFormat="1" applyFont="1" applyFill="1" applyBorder="1" applyAlignment="1" applyProtection="1">
      <alignment horizontal="center" vertical="center" wrapText="1"/>
      <protection locked="0"/>
    </xf>
    <xf numFmtId="49" fontId="44" fillId="0" borderId="1" xfId="0" quotePrefix="1"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3" fillId="0" borderId="1" xfId="1" applyNumberFormat="1" applyFont="1" applyFill="1" applyBorder="1" applyAlignment="1">
      <alignment horizontal="center" vertical="center"/>
    </xf>
    <xf numFmtId="0" fontId="43" fillId="0" borderId="1" xfId="1" applyNumberFormat="1" applyFont="1" applyFill="1" applyBorder="1" applyAlignment="1" applyProtection="1">
      <alignment horizontal="center" vertical="center"/>
      <protection locked="0"/>
    </xf>
    <xf numFmtId="0" fontId="3" fillId="0" borderId="0" xfId="1" applyFont="1" applyFill="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49" fontId="42"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center" wrapText="1"/>
    </xf>
    <xf numFmtId="49" fontId="9" fillId="0" borderId="1" xfId="1" applyNumberFormat="1" applyFont="1" applyFill="1" applyBorder="1" applyAlignment="1" applyProtection="1">
      <alignment horizontal="left" vertical="center"/>
      <protection locked="0" hidden="1"/>
    </xf>
    <xf numFmtId="49" fontId="43" fillId="0" borderId="1" xfId="1" applyNumberFormat="1" applyFont="1" applyFill="1" applyBorder="1" applyAlignment="1" applyProtection="1">
      <alignment horizontal="left" vertical="center"/>
      <protection locked="0" hidden="1"/>
    </xf>
    <xf numFmtId="49" fontId="43" fillId="0" borderId="1" xfId="0" applyNumberFormat="1" applyFont="1" applyFill="1" applyBorder="1" applyAlignment="1">
      <alignment horizontal="left" vertical="center" wrapText="1"/>
    </xf>
    <xf numFmtId="2" fontId="43" fillId="0" borderId="1" xfId="1" applyNumberFormat="1" applyFont="1" applyFill="1" applyBorder="1" applyAlignment="1" applyProtection="1">
      <alignment horizontal="left" vertical="center" wrapText="1"/>
      <protection locked="0" hidden="1"/>
    </xf>
    <xf numFmtId="2" fontId="38" fillId="3" borderId="1" xfId="1" applyNumberFormat="1" applyFont="1" applyFill="1" applyBorder="1" applyAlignment="1" applyProtection="1">
      <alignment horizontal="left" vertical="center" wrapText="1"/>
      <protection locked="0" hidden="1"/>
    </xf>
    <xf numFmtId="2" fontId="60" fillId="0" borderId="1" xfId="1" applyNumberFormat="1" applyFont="1" applyFill="1" applyBorder="1" applyAlignment="1" applyProtection="1">
      <alignment horizontal="left" vertical="center" wrapText="1"/>
      <protection locked="0" hidden="1"/>
    </xf>
    <xf numFmtId="49" fontId="32" fillId="0" borderId="1" xfId="1" applyNumberFormat="1" applyFont="1" applyFill="1" applyBorder="1" applyAlignment="1" applyProtection="1">
      <alignment horizontal="left" vertical="center" wrapText="1"/>
      <protection locked="0"/>
    </xf>
    <xf numFmtId="2" fontId="41" fillId="0" borderId="1"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left" vertical="center" wrapText="1"/>
      <protection locked="0"/>
    </xf>
    <xf numFmtId="49" fontId="9" fillId="0" borderId="2" xfId="1" applyNumberFormat="1" applyFont="1" applyFill="1" applyBorder="1" applyAlignment="1" applyProtection="1">
      <alignment horizontal="left" vertical="center"/>
      <protection locked="0"/>
    </xf>
    <xf numFmtId="0" fontId="3" fillId="0" borderId="0" xfId="1" applyFont="1" applyFill="1" applyBorder="1" applyAlignment="1">
      <alignment horizontal="left" vertical="center"/>
    </xf>
    <xf numFmtId="166" fontId="44" fillId="0" borderId="1" xfId="0" quotePrefix="1" applyNumberFormat="1" applyFont="1" applyFill="1" applyBorder="1" applyAlignment="1">
      <alignment horizontal="center" vertical="center" wrapText="1"/>
    </xf>
    <xf numFmtId="166" fontId="4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49" fontId="38" fillId="0" borderId="1" xfId="0" quotePrefix="1"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49" fontId="43" fillId="0" borderId="1" xfId="0" quotePrefix="1" applyNumberFormat="1" applyFont="1" applyFill="1" applyBorder="1" applyAlignment="1">
      <alignment horizontal="center" vertical="center" wrapText="1"/>
    </xf>
    <xf numFmtId="49" fontId="42" fillId="0" borderId="1" xfId="0" quotePrefix="1" applyNumberFormat="1" applyFont="1" applyFill="1" applyBorder="1" applyAlignment="1">
      <alignment horizontal="center" vertical="center" wrapText="1"/>
    </xf>
    <xf numFmtId="0" fontId="2" fillId="0" borderId="1" xfId="1" quotePrefix="1" applyFont="1" applyFill="1" applyBorder="1" applyAlignment="1" applyProtection="1">
      <alignment horizontal="center" vertical="center"/>
      <protection locked="0"/>
    </xf>
    <xf numFmtId="49" fontId="42" fillId="0" borderId="1" xfId="0" quotePrefix="1" applyNumberFormat="1" applyFont="1" applyFill="1" applyBorder="1" applyAlignment="1">
      <alignment horizontal="center" vertical="center"/>
    </xf>
    <xf numFmtId="2" fontId="43" fillId="0" borderId="1" xfId="1" quotePrefix="1" applyNumberFormat="1" applyFont="1" applyFill="1" applyBorder="1" applyAlignment="1" applyProtection="1">
      <alignment horizontal="center" vertical="center" wrapText="1"/>
      <protection locked="0" hidden="1"/>
    </xf>
    <xf numFmtId="2" fontId="2" fillId="0" borderId="1" xfId="1" applyNumberFormat="1" applyFont="1" applyFill="1" applyBorder="1" applyAlignment="1" applyProtection="1">
      <alignment horizontal="center" vertical="center" wrapText="1"/>
      <protection locked="0" hidden="1"/>
    </xf>
    <xf numFmtId="49" fontId="45" fillId="0" borderId="1" xfId="0" applyNumberFormat="1" applyFont="1" applyFill="1" applyBorder="1" applyAlignment="1">
      <alignment horizontal="center" vertical="center"/>
    </xf>
    <xf numFmtId="1" fontId="2" fillId="0" borderId="1" xfId="1" applyNumberFormat="1" applyFont="1" applyFill="1" applyBorder="1" applyAlignment="1" applyProtection="1">
      <alignment horizontal="center" vertical="center" wrapText="1"/>
      <protection locked="0" hidden="1"/>
    </xf>
    <xf numFmtId="49" fontId="45" fillId="0" borderId="1" xfId="0" quotePrefix="1" applyNumberFormat="1" applyFont="1" applyFill="1" applyBorder="1" applyAlignment="1">
      <alignment horizontal="center" vertical="center" wrapText="1"/>
    </xf>
    <xf numFmtId="2" fontId="2" fillId="3" borderId="1" xfId="1" quotePrefix="1" applyNumberFormat="1" applyFont="1" applyFill="1" applyBorder="1" applyAlignment="1" applyProtection="1">
      <alignment horizontal="center" vertical="center"/>
      <protection locked="0"/>
    </xf>
    <xf numFmtId="49" fontId="16" fillId="0" borderId="1" xfId="0" applyNumberFormat="1" applyFont="1" applyFill="1" applyBorder="1" applyAlignment="1">
      <alignment horizontal="center" vertical="center"/>
    </xf>
    <xf numFmtId="0" fontId="15" fillId="0" borderId="1" xfId="0" applyFont="1" applyFill="1" applyBorder="1" applyAlignment="1">
      <alignment vertical="center"/>
    </xf>
    <xf numFmtId="0" fontId="9" fillId="0" borderId="1" xfId="0" applyFont="1" applyFill="1" applyBorder="1" applyAlignment="1">
      <alignment vertical="center"/>
    </xf>
    <xf numFmtId="0" fontId="1" fillId="0" borderId="1" xfId="0" applyFont="1" applyFill="1" applyBorder="1" applyAlignment="1">
      <alignment vertical="center"/>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9" fillId="0" borderId="4" xfId="1" applyFont="1" applyFill="1" applyBorder="1" applyAlignment="1" applyProtection="1">
      <alignment horizontal="center" vertical="center"/>
      <protection locked="0"/>
    </xf>
    <xf numFmtId="0" fontId="43" fillId="0" borderId="1" xfId="1" applyFont="1" applyFill="1" applyBorder="1" applyAlignment="1" applyProtection="1">
      <alignment horizontal="center" vertical="center"/>
      <protection locked="0"/>
    </xf>
    <xf numFmtId="0" fontId="29" fillId="0" borderId="1" xfId="0" applyFont="1" applyBorder="1" applyAlignment="1">
      <alignment horizontal="center" vertical="center"/>
    </xf>
    <xf numFmtId="0" fontId="0" fillId="0" borderId="1" xfId="0" applyFill="1" applyBorder="1" applyAlignment="1">
      <alignment horizontal="center" vertical="center"/>
    </xf>
    <xf numFmtId="49" fontId="42"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43" fillId="0" borderId="1" xfId="0" applyNumberFormat="1" applyFont="1" applyFill="1" applyBorder="1" applyAlignment="1">
      <alignment horizontal="center" vertical="center"/>
    </xf>
    <xf numFmtId="49" fontId="3" fillId="0" borderId="1" xfId="1" applyNumberFormat="1" applyFont="1" applyFill="1" applyBorder="1" applyAlignment="1" applyProtection="1">
      <alignment horizontal="left" vertical="center" wrapText="1"/>
      <protection locked="0" hidden="1"/>
    </xf>
    <xf numFmtId="0" fontId="3" fillId="0" borderId="1" xfId="1" applyFont="1" applyFill="1" applyBorder="1" applyAlignment="1">
      <alignment horizontal="left" vertical="center"/>
    </xf>
    <xf numFmtId="49" fontId="38" fillId="0" borderId="1" xfId="1" applyNumberFormat="1" applyFont="1" applyFill="1" applyBorder="1" applyAlignment="1" applyProtection="1">
      <alignment horizontal="left" vertical="center"/>
      <protection locked="0"/>
    </xf>
    <xf numFmtId="49" fontId="54" fillId="0" borderId="1" xfId="1" applyNumberFormat="1" applyFont="1" applyFill="1" applyBorder="1" applyAlignment="1" applyProtection="1">
      <alignment horizontal="left" vertical="center"/>
      <protection locked="0"/>
    </xf>
    <xf numFmtId="49" fontId="43" fillId="0" borderId="1" xfId="1" applyNumberFormat="1" applyFont="1" applyFill="1" applyBorder="1" applyAlignment="1" applyProtection="1">
      <alignment horizontal="left" vertical="center"/>
      <protection locked="0"/>
    </xf>
    <xf numFmtId="49" fontId="43" fillId="0" borderId="1" xfId="0" applyNumberFormat="1" applyFont="1" applyFill="1" applyBorder="1" applyAlignment="1">
      <alignment horizontal="left" vertical="center"/>
    </xf>
    <xf numFmtId="0" fontId="61" fillId="0" borderId="0" xfId="0" applyFont="1" applyAlignment="1">
      <alignment horizontal="center" vertical="center"/>
    </xf>
    <xf numFmtId="0" fontId="3" fillId="0" borderId="1" xfId="1" quotePrefix="1" applyFont="1" applyFill="1" applyBorder="1" applyAlignment="1">
      <alignment horizontal="center" vertical="center"/>
    </xf>
    <xf numFmtId="49" fontId="3" fillId="0" borderId="1" xfId="1" quotePrefix="1" applyNumberFormat="1" applyFont="1" applyFill="1" applyBorder="1" applyAlignment="1" applyProtection="1">
      <alignment horizontal="center" vertical="center"/>
      <protection locked="0" hidden="1"/>
    </xf>
    <xf numFmtId="0" fontId="43" fillId="0" borderId="1" xfId="1" quotePrefix="1" applyFont="1" applyFill="1" applyBorder="1" applyAlignment="1">
      <alignment horizontal="center" vertical="center"/>
    </xf>
    <xf numFmtId="2" fontId="34" fillId="0" borderId="1" xfId="1" quotePrefix="1" applyNumberFormat="1" applyFont="1" applyFill="1" applyBorder="1" applyAlignment="1" applyProtection="1">
      <alignment horizontal="center" vertical="center" wrapText="1"/>
      <protection locked="0" hidden="1"/>
    </xf>
    <xf numFmtId="49" fontId="3" fillId="0" borderId="1" xfId="1" quotePrefix="1" applyNumberFormat="1" applyFont="1" applyFill="1" applyBorder="1" applyAlignment="1" applyProtection="1">
      <alignment horizontal="center" vertical="center" wrapText="1"/>
      <protection locked="0"/>
    </xf>
    <xf numFmtId="0" fontId="3" fillId="0" borderId="1" xfId="1" quotePrefix="1" applyFont="1" applyFill="1" applyBorder="1" applyAlignment="1" applyProtection="1">
      <alignment horizontal="center" vertical="center"/>
      <protection locked="0"/>
    </xf>
    <xf numFmtId="49" fontId="38" fillId="0" borderId="1" xfId="1" applyNumberFormat="1" applyFont="1" applyFill="1" applyBorder="1" applyAlignment="1" applyProtection="1">
      <alignment horizontal="center" vertical="center"/>
      <protection locked="0"/>
    </xf>
    <xf numFmtId="49" fontId="54" fillId="0" borderId="1"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9" fillId="0" borderId="4" xfId="1" applyFont="1" applyFill="1" applyBorder="1" applyAlignment="1" applyProtection="1">
      <alignment vertical="center"/>
      <protection locked="0"/>
    </xf>
    <xf numFmtId="1" fontId="1" fillId="0" borderId="1" xfId="1" applyNumberFormat="1" applyFont="1" applyFill="1" applyBorder="1" applyAlignment="1" applyProtection="1">
      <alignment horizontal="center" vertical="center" wrapText="1"/>
      <protection locked="0" hidden="1"/>
    </xf>
    <xf numFmtId="0" fontId="34" fillId="0" borderId="1" xfId="1" applyFont="1" applyFill="1" applyBorder="1" applyAlignment="1" applyProtection="1">
      <alignment horizontal="center" vertical="center"/>
      <protection locked="0"/>
    </xf>
    <xf numFmtId="0" fontId="38" fillId="0" borderId="1" xfId="1"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protection locked="0"/>
    </xf>
    <xf numFmtId="0" fontId="32" fillId="0" borderId="5"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left" vertical="center"/>
      <protection locked="0"/>
    </xf>
    <xf numFmtId="0" fontId="34" fillId="0" borderId="0" xfId="1" applyFont="1" applyFill="1" applyBorder="1" applyAlignment="1" applyProtection="1">
      <alignment vertical="center"/>
      <protection locked="0"/>
    </xf>
    <xf numFmtId="49" fontId="3" fillId="0" borderId="0" xfId="1" applyNumberFormat="1" applyFont="1" applyFill="1" applyBorder="1" applyAlignment="1" applyProtection="1">
      <alignment horizontal="left" vertical="center"/>
      <protection locked="0"/>
    </xf>
    <xf numFmtId="49" fontId="2" fillId="0" borderId="4" xfId="1" applyNumberFormat="1" applyFont="1" applyFill="1" applyBorder="1" applyAlignment="1" applyProtection="1">
      <alignment horizontal="left" vertical="center" wrapText="1"/>
      <protection locked="0"/>
    </xf>
    <xf numFmtId="0" fontId="4" fillId="0" borderId="2" xfId="1" applyFont="1" applyFill="1" applyBorder="1" applyAlignment="1" applyProtection="1">
      <alignment horizontal="left" vertical="center" wrapText="1"/>
      <protection locked="0"/>
    </xf>
    <xf numFmtId="0" fontId="2" fillId="0" borderId="1" xfId="1" applyNumberFormat="1" applyFont="1" applyFill="1" applyBorder="1" applyAlignment="1" applyProtection="1">
      <alignment horizontal="left" vertical="center"/>
      <protection locked="0" hidden="1"/>
    </xf>
    <xf numFmtId="0" fontId="34" fillId="0" borderId="0" xfId="1" applyFont="1" applyFill="1" applyBorder="1" applyAlignment="1" applyProtection="1">
      <alignment horizontal="left" vertical="center"/>
      <protection locked="0"/>
    </xf>
    <xf numFmtId="0" fontId="34" fillId="0" borderId="1" xfId="1" quotePrefix="1" applyFont="1" applyFill="1" applyBorder="1" applyAlignment="1" applyProtection="1">
      <alignment horizontal="center" vertical="center"/>
      <protection locked="0"/>
    </xf>
    <xf numFmtId="2" fontId="48" fillId="0" borderId="1" xfId="1" applyNumberFormat="1" applyFont="1" applyFill="1" applyBorder="1" applyAlignment="1" applyProtection="1">
      <alignment horizontal="left" vertical="center" wrapText="1"/>
      <protection locked="0" hidden="1"/>
    </xf>
    <xf numFmtId="0" fontId="12" fillId="0" borderId="1" xfId="1" applyNumberFormat="1" applyFont="1" applyFill="1" applyBorder="1" applyAlignment="1" applyProtection="1">
      <alignment horizontal="left" vertical="center" wrapText="1"/>
      <protection locked="0" hidden="1"/>
    </xf>
    <xf numFmtId="49" fontId="38" fillId="0" borderId="1" xfId="0" applyNumberFormat="1" applyFont="1" applyFill="1" applyBorder="1" applyAlignment="1">
      <alignment horizontal="left" vertical="center"/>
    </xf>
    <xf numFmtId="2" fontId="9" fillId="0" borderId="1" xfId="1" applyNumberFormat="1" applyFont="1" applyFill="1" applyBorder="1" applyAlignment="1" applyProtection="1">
      <alignment horizontal="left" vertical="center" wrapText="1"/>
      <protection locked="0" hidden="1"/>
    </xf>
    <xf numFmtId="2" fontId="2" fillId="0" borderId="1" xfId="1" applyNumberFormat="1" applyFont="1" applyFill="1" applyBorder="1" applyAlignment="1" applyProtection="1">
      <alignment horizontal="left" vertical="center" wrapText="1"/>
      <protection locked="0"/>
    </xf>
    <xf numFmtId="49" fontId="9" fillId="0" borderId="1" xfId="1" applyNumberFormat="1" applyFont="1" applyFill="1" applyBorder="1" applyAlignment="1" applyProtection="1">
      <alignment horizontal="left" vertical="center" wrapText="1"/>
      <protection locked="0"/>
    </xf>
    <xf numFmtId="166" fontId="3" fillId="0" borderId="0" xfId="1" applyNumberFormat="1" applyFont="1" applyFill="1" applyBorder="1" applyAlignment="1" applyProtection="1">
      <alignment horizontal="center" vertical="center"/>
      <protection locked="0"/>
    </xf>
    <xf numFmtId="166" fontId="2" fillId="0" borderId="4" xfId="1" applyNumberFormat="1" applyFont="1" applyFill="1" applyBorder="1" applyAlignment="1" applyProtection="1">
      <alignment horizontal="center" vertical="center" wrapText="1"/>
      <protection locked="0"/>
    </xf>
    <xf numFmtId="166" fontId="43" fillId="0" borderId="1" xfId="0" quotePrefix="1" applyNumberFormat="1" applyFont="1" applyFill="1" applyBorder="1" applyAlignment="1">
      <alignment horizontal="center" vertical="center" wrapText="1"/>
    </xf>
    <xf numFmtId="167" fontId="9" fillId="0" borderId="1" xfId="0" quotePrefix="1" applyNumberFormat="1" applyFont="1" applyFill="1" applyBorder="1" applyAlignment="1">
      <alignment horizontal="center" vertical="center" wrapText="1"/>
    </xf>
    <xf numFmtId="168" fontId="45" fillId="0" borderId="1" xfId="0" quotePrefix="1" applyNumberFormat="1" applyFont="1" applyFill="1" applyBorder="1" applyAlignment="1">
      <alignment horizontal="center" vertical="center" wrapText="1"/>
    </xf>
    <xf numFmtId="166" fontId="3" fillId="0" borderId="3" xfId="1" applyNumberFormat="1" applyFont="1" applyFill="1" applyBorder="1" applyAlignment="1" applyProtection="1">
      <alignment horizontal="center" vertical="center"/>
      <protection locked="0"/>
    </xf>
    <xf numFmtId="166" fontId="34" fillId="0" borderId="0" xfId="1" applyNumberFormat="1" applyFont="1" applyFill="1" applyBorder="1" applyAlignment="1" applyProtection="1">
      <alignment horizontal="center" vertical="center"/>
      <protection locked="0"/>
    </xf>
    <xf numFmtId="166" fontId="43"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23" fillId="0" borderId="2" xfId="0" applyFont="1" applyBorder="1" applyAlignment="1">
      <alignment horizontal="left" vertical="center"/>
    </xf>
    <xf numFmtId="0" fontId="3" fillId="0" borderId="1" xfId="1" applyNumberFormat="1" applyFont="1" applyFill="1" applyBorder="1" applyAlignment="1" applyProtection="1">
      <alignment horizontal="left" vertical="center" wrapText="1"/>
      <protection locked="0" hidden="1"/>
    </xf>
    <xf numFmtId="49" fontId="34" fillId="0" borderId="1" xfId="0" applyNumberFormat="1" applyFont="1" applyFill="1" applyBorder="1" applyAlignment="1">
      <alignment horizontal="left" vertical="center"/>
    </xf>
    <xf numFmtId="0" fontId="1" fillId="0" borderId="1" xfId="1" applyNumberFormat="1" applyFont="1" applyFill="1" applyBorder="1" applyAlignment="1" applyProtection="1">
      <alignment horizontal="left" vertical="center"/>
      <protection locked="0" hidden="1"/>
    </xf>
    <xf numFmtId="0" fontId="3" fillId="0" borderId="1" xfId="1" applyNumberFormat="1" applyFont="1" applyFill="1" applyBorder="1" applyAlignment="1" applyProtection="1">
      <alignment horizontal="left" vertical="center"/>
      <protection locked="0" hidden="1"/>
    </xf>
    <xf numFmtId="0" fontId="52" fillId="0" borderId="0" xfId="0" applyFont="1" applyFill="1" applyAlignment="1">
      <alignment horizontal="center" vertical="center"/>
    </xf>
    <xf numFmtId="0" fontId="52" fillId="0" borderId="1"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1" xfId="0" applyFont="1" applyBorder="1" applyAlignment="1">
      <alignment horizontal="center" vertical="center"/>
    </xf>
    <xf numFmtId="0" fontId="52" fillId="0" borderId="0" xfId="0" applyFont="1" applyAlignment="1">
      <alignment horizontal="center" vertical="center"/>
    </xf>
    <xf numFmtId="0" fontId="63" fillId="0" borderId="0" xfId="0" applyFont="1" applyAlignment="1">
      <alignment horizontal="center" vertical="center"/>
    </xf>
    <xf numFmtId="0" fontId="3" fillId="0" borderId="1" xfId="1" quotePrefix="1" applyNumberFormat="1" applyFont="1" applyFill="1" applyBorder="1" applyAlignment="1" applyProtection="1">
      <alignment horizontal="center" vertical="center" wrapText="1"/>
      <protection locked="0" hidden="1"/>
    </xf>
    <xf numFmtId="49" fontId="34" fillId="0" borderId="1" xfId="0" quotePrefix="1" applyNumberFormat="1" applyFont="1" applyFill="1" applyBorder="1" applyAlignment="1">
      <alignment horizontal="center" vertical="center"/>
    </xf>
    <xf numFmtId="0" fontId="1" fillId="0" borderId="1" xfId="1" quotePrefix="1" applyNumberFormat="1" applyFont="1" applyFill="1" applyBorder="1" applyAlignment="1" applyProtection="1">
      <alignment horizontal="center" vertical="center"/>
      <protection locked="0" hidden="1"/>
    </xf>
    <xf numFmtId="0" fontId="3" fillId="0" borderId="1" xfId="1" quotePrefix="1" applyNumberFormat="1" applyFont="1" applyFill="1" applyBorder="1" applyAlignment="1" applyProtection="1">
      <alignment horizontal="center" vertical="center"/>
      <protection locked="0" hidden="1"/>
    </xf>
    <xf numFmtId="0" fontId="0" fillId="0" borderId="4" xfId="0" applyFill="1" applyBorder="1" applyAlignment="1">
      <alignment horizontal="center" vertical="center"/>
    </xf>
    <xf numFmtId="0" fontId="34" fillId="0" borderId="1" xfId="1" applyNumberFormat="1" applyFont="1" applyFill="1" applyBorder="1" applyAlignment="1" applyProtection="1">
      <alignment horizontal="center" vertical="center"/>
      <protection locked="0"/>
    </xf>
    <xf numFmtId="49" fontId="3" fillId="0" borderId="0" xfId="1" applyNumberFormat="1" applyFont="1" applyFill="1" applyBorder="1" applyAlignment="1">
      <alignment horizontal="center" vertical="center"/>
    </xf>
    <xf numFmtId="49" fontId="2" fillId="0" borderId="1" xfId="1" applyNumberFormat="1" applyFont="1" applyFill="1" applyBorder="1" applyAlignment="1" applyProtection="1">
      <alignment horizontal="center" vertical="center" wrapText="1"/>
      <protection locked="0" hidden="1"/>
    </xf>
    <xf numFmtId="49" fontId="4" fillId="0" borderId="2"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4" fillId="0" borderId="2" xfId="1" applyNumberFormat="1" applyFont="1" applyFill="1" applyBorder="1" applyAlignment="1">
      <alignment horizontal="left" vertical="center"/>
    </xf>
    <xf numFmtId="0" fontId="2" fillId="0" borderId="1" xfId="1" applyFont="1" applyFill="1" applyBorder="1" applyAlignment="1" applyProtection="1">
      <alignment horizontal="left" vertical="center"/>
      <protection locked="0" hidden="1"/>
    </xf>
    <xf numFmtId="0" fontId="32" fillId="0" borderId="1"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2" fontId="3" fillId="0" borderId="1" xfId="1" applyNumberFormat="1" applyFont="1" applyFill="1" applyBorder="1" applyAlignment="1" applyProtection="1">
      <alignment horizontal="left" vertical="center"/>
      <protection locked="0"/>
    </xf>
    <xf numFmtId="0" fontId="32" fillId="0" borderId="1" xfId="1" applyNumberFormat="1" applyFont="1" applyFill="1" applyBorder="1" applyAlignment="1" applyProtection="1">
      <alignment horizontal="center" vertical="center"/>
      <protection locked="0"/>
    </xf>
    <xf numFmtId="0" fontId="15" fillId="0" borderId="1" xfId="0" applyNumberFormat="1" applyFont="1" applyFill="1" applyBorder="1" applyAlignment="1">
      <alignment horizontal="center" vertical="center" wrapText="1"/>
    </xf>
    <xf numFmtId="49" fontId="9" fillId="0" borderId="6" xfId="1" applyNumberFormat="1" applyFont="1" applyFill="1" applyBorder="1" applyAlignment="1" applyProtection="1">
      <alignment horizontal="left" vertical="center"/>
      <protection locked="0"/>
    </xf>
    <xf numFmtId="2" fontId="15" fillId="0" borderId="1" xfId="1" applyNumberFormat="1" applyFont="1" applyFill="1" applyBorder="1" applyAlignment="1" applyProtection="1">
      <alignment horizontal="left" vertical="center" wrapText="1"/>
      <protection locked="0" hidden="1"/>
    </xf>
    <xf numFmtId="49" fontId="9"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0" fillId="0" borderId="4" xfId="0" applyNumberFormat="1" applyFill="1" applyBorder="1" applyAlignment="1">
      <alignment horizontal="center" vertical="center"/>
    </xf>
    <xf numFmtId="0" fontId="17"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2" fillId="0" borderId="1" xfId="1" applyNumberFormat="1" applyFont="1" applyFill="1" applyBorder="1" applyAlignment="1" applyProtection="1">
      <alignment horizontal="center" vertical="center" wrapText="1"/>
      <protection locked="0" hidden="1"/>
    </xf>
    <xf numFmtId="0" fontId="38" fillId="0" borderId="1" xfId="1" applyNumberFormat="1" applyFont="1" applyFill="1" applyBorder="1" applyAlignment="1" applyProtection="1">
      <alignment horizontal="center" vertical="center"/>
      <protection locked="0"/>
    </xf>
    <xf numFmtId="0" fontId="3" fillId="0" borderId="0" xfId="1" applyNumberFormat="1" applyFont="1" applyFill="1" applyBorder="1" applyAlignment="1">
      <alignment horizontal="left" vertical="center"/>
    </xf>
    <xf numFmtId="0" fontId="0" fillId="0" borderId="0" xfId="0" applyNumberFormat="1" applyFill="1" applyAlignment="1">
      <alignment horizontal="center" vertical="center"/>
    </xf>
    <xf numFmtId="49" fontId="13" fillId="0" borderId="1" xfId="0" applyNumberFormat="1" applyFont="1" applyFill="1" applyBorder="1" applyAlignment="1">
      <alignment horizontal="left" vertical="center"/>
    </xf>
    <xf numFmtId="0" fontId="38" fillId="0" borderId="1" xfId="1" quotePrefix="1" applyFont="1" applyFill="1" applyBorder="1" applyAlignment="1" applyProtection="1">
      <alignment horizontal="center" vertical="center"/>
      <protection locked="0"/>
    </xf>
    <xf numFmtId="0" fontId="1" fillId="0" borderId="1" xfId="1" quotePrefix="1" applyFont="1" applyFill="1" applyBorder="1" applyAlignment="1" applyProtection="1">
      <alignment horizontal="center" vertical="center"/>
      <protection locked="0"/>
    </xf>
    <xf numFmtId="2" fontId="34" fillId="0" borderId="1" xfId="1" quotePrefix="1" applyNumberFormat="1" applyFont="1" applyFill="1" applyBorder="1" applyAlignment="1" applyProtection="1">
      <alignment horizontal="center" vertical="center" wrapText="1"/>
      <protection locked="0"/>
    </xf>
    <xf numFmtId="49" fontId="34" fillId="0" borderId="1" xfId="1" quotePrefix="1" applyNumberFormat="1" applyFont="1" applyFill="1" applyBorder="1" applyAlignment="1" applyProtection="1">
      <alignment horizontal="center" vertical="center" wrapText="1"/>
      <protection locked="0"/>
    </xf>
    <xf numFmtId="49" fontId="34"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2" fontId="43" fillId="0" borderId="1" xfId="1" applyNumberFormat="1" applyFont="1" applyFill="1" applyBorder="1" applyAlignment="1" applyProtection="1">
      <alignment horizontal="center" vertical="center" wrapText="1"/>
      <protection locked="0" hidden="1"/>
    </xf>
    <xf numFmtId="0" fontId="43" fillId="0" borderId="1" xfId="1" applyNumberFormat="1" applyFont="1" applyFill="1" applyBorder="1" applyAlignment="1" applyProtection="1">
      <alignment horizontal="center" vertical="center" wrapText="1"/>
      <protection locked="0" hidden="1"/>
    </xf>
    <xf numFmtId="49" fontId="34" fillId="0" borderId="1" xfId="0" quotePrefix="1"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3" fillId="0" borderId="3" xfId="1" quotePrefix="1" applyNumberFormat="1" applyFont="1" applyFill="1" applyBorder="1" applyAlignment="1" applyProtection="1">
      <alignment horizontal="center" vertical="center" wrapText="1"/>
      <protection locked="0"/>
    </xf>
    <xf numFmtId="0" fontId="3" fillId="0" borderId="0" xfId="1" applyNumberFormat="1" applyFont="1" applyFill="1" applyBorder="1" applyAlignment="1">
      <alignment horizontal="center" vertical="center"/>
    </xf>
    <xf numFmtId="2" fontId="3" fillId="0" borderId="1" xfId="1" applyNumberFormat="1" applyFont="1" applyFill="1" applyBorder="1" applyAlignment="1" applyProtection="1">
      <alignment horizontal="center" vertical="center" wrapText="1"/>
      <protection locked="0" hidden="1"/>
    </xf>
    <xf numFmtId="2" fontId="2" fillId="0" borderId="1" xfId="1" quotePrefix="1" applyNumberFormat="1"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protection locked="0" hidden="1"/>
    </xf>
    <xf numFmtId="2" fontId="3" fillId="0" borderId="1" xfId="1" applyNumberFormat="1" applyFont="1" applyFill="1" applyBorder="1" applyAlignment="1" applyProtection="1">
      <alignment horizontal="center" vertical="center"/>
      <protection locked="0"/>
    </xf>
    <xf numFmtId="2" fontId="2" fillId="0" borderId="1" xfId="1" quotePrefix="1" applyNumberFormat="1" applyFont="1" applyFill="1" applyBorder="1" applyAlignment="1" applyProtection="1">
      <alignment horizontal="center" vertical="center"/>
      <protection locked="0"/>
    </xf>
    <xf numFmtId="2" fontId="2" fillId="0" borderId="1" xfId="1" applyNumberFormat="1" applyFont="1" applyFill="1" applyBorder="1" applyAlignment="1" applyProtection="1">
      <alignment horizontal="center" vertical="center" wrapText="1"/>
      <protection locked="0"/>
    </xf>
    <xf numFmtId="2" fontId="3" fillId="0" borderId="1" xfId="1" applyNumberFormat="1" applyFont="1" applyFill="1" applyBorder="1" applyAlignment="1">
      <alignment horizontal="center" vertical="center"/>
    </xf>
    <xf numFmtId="2" fontId="32" fillId="0" borderId="1" xfId="1"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lignment horizontal="center" vertical="center"/>
    </xf>
    <xf numFmtId="2" fontId="34" fillId="2" borderId="1" xfId="1" applyNumberFormat="1" applyFont="1" applyFill="1" applyBorder="1" applyAlignment="1" applyProtection="1">
      <alignment horizontal="left" vertical="center" wrapText="1"/>
      <protection locked="0" hidden="1"/>
    </xf>
    <xf numFmtId="0" fontId="2" fillId="2" borderId="0" xfId="1" applyFont="1" applyFill="1" applyBorder="1" applyProtection="1">
      <protection locked="0"/>
    </xf>
    <xf numFmtId="0" fontId="3" fillId="2" borderId="0" xfId="1" applyFont="1" applyFill="1" applyBorder="1" applyProtection="1">
      <protection locked="0"/>
    </xf>
    <xf numFmtId="0" fontId="3" fillId="0" borderId="2" xfId="1" applyNumberFormat="1" applyFont="1" applyFill="1" applyBorder="1" applyAlignment="1" applyProtection="1">
      <alignment horizontal="center" vertical="center" wrapText="1"/>
      <protection locked="0"/>
    </xf>
    <xf numFmtId="0" fontId="34" fillId="0" borderId="2" xfId="1" applyNumberFormat="1" applyFont="1" applyFill="1" applyBorder="1" applyAlignment="1" applyProtection="1">
      <alignment horizontal="center" vertical="center" wrapText="1"/>
      <protection locked="0"/>
    </xf>
    <xf numFmtId="0" fontId="3" fillId="0" borderId="2" xfId="1" applyFont="1" applyFill="1" applyBorder="1" applyAlignment="1" applyProtection="1">
      <alignment vertical="distributed"/>
      <protection locked="0"/>
    </xf>
    <xf numFmtId="2" fontId="34" fillId="0" borderId="2" xfId="1" applyNumberFormat="1" applyFont="1" applyFill="1" applyBorder="1" applyAlignment="1" applyProtection="1">
      <alignment horizontal="left" vertical="center" wrapText="1"/>
      <protection locked="0"/>
    </xf>
    <xf numFmtId="0" fontId="2" fillId="0" borderId="2" xfId="1" applyNumberFormat="1" applyFont="1" applyFill="1" applyBorder="1" applyAlignment="1" applyProtection="1">
      <alignment horizontal="left" vertical="center" wrapText="1"/>
      <protection locked="0" hidden="1"/>
    </xf>
    <xf numFmtId="0" fontId="3" fillId="0" borderId="2" xfId="1" applyFont="1" applyFill="1" applyBorder="1"/>
    <xf numFmtId="165" fontId="3" fillId="0" borderId="2" xfId="1" applyNumberFormat="1" applyFont="1" applyFill="1" applyBorder="1" applyAlignment="1" applyProtection="1">
      <alignment horizontal="center"/>
      <protection locked="0"/>
    </xf>
    <xf numFmtId="165" fontId="2" fillId="0" borderId="16" xfId="1" applyNumberFormat="1" applyFont="1" applyFill="1" applyBorder="1" applyAlignment="1" applyProtection="1">
      <alignment horizontal="center"/>
      <protection locked="0"/>
    </xf>
    <xf numFmtId="165" fontId="3" fillId="0" borderId="0" xfId="1" applyNumberFormat="1" applyFont="1" applyFill="1" applyBorder="1" applyAlignment="1" applyProtection="1">
      <alignment horizontal="center" vertical="distributed"/>
      <protection locked="0" hidden="1"/>
    </xf>
    <xf numFmtId="165" fontId="3" fillId="0" borderId="0" xfId="1" applyNumberFormat="1" applyFont="1" applyFill="1" applyBorder="1" applyAlignment="1" applyProtection="1">
      <alignment horizontal="center" vertical="center"/>
      <protection locked="0" hidden="1"/>
    </xf>
    <xf numFmtId="165" fontId="3" fillId="0" borderId="0" xfId="1" applyNumberFormat="1" applyFont="1" applyFill="1" applyBorder="1" applyAlignment="1" applyProtection="1">
      <alignment horizontal="center" vertical="distributed"/>
      <protection locked="0" hidden="1"/>
    </xf>
    <xf numFmtId="2" fontId="34" fillId="0" borderId="2" xfId="1" applyNumberFormat="1" applyFont="1" applyFill="1" applyBorder="1" applyAlignment="1" applyProtection="1">
      <alignment horizontal="left" vertical="center" wrapText="1"/>
      <protection locked="0" hidden="1"/>
    </xf>
    <xf numFmtId="2" fontId="38" fillId="0" borderId="2" xfId="1" applyNumberFormat="1" applyFont="1" applyFill="1" applyBorder="1" applyAlignment="1" applyProtection="1">
      <alignment horizontal="left" vertical="center" wrapText="1"/>
      <protection locked="0" hidden="1"/>
    </xf>
    <xf numFmtId="0" fontId="34" fillId="4" borderId="1" xfId="1" applyNumberFormat="1" applyFont="1" applyFill="1" applyBorder="1" applyAlignment="1" applyProtection="1">
      <alignment horizontal="center" vertical="center" wrapText="1"/>
      <protection locked="0"/>
    </xf>
    <xf numFmtId="49" fontId="34" fillId="4" borderId="1" xfId="1" applyNumberFormat="1" applyFont="1" applyFill="1" applyBorder="1" applyAlignment="1" applyProtection="1">
      <alignment horizontal="left" vertical="center"/>
      <protection locked="0" hidden="1"/>
    </xf>
    <xf numFmtId="0" fontId="34" fillId="4" borderId="1" xfId="1" quotePrefix="1" applyFont="1" applyFill="1" applyBorder="1" applyAlignment="1" applyProtection="1">
      <alignment horizontal="center" vertical="center"/>
      <protection locked="0"/>
    </xf>
    <xf numFmtId="0" fontId="3" fillId="4" borderId="1" xfId="1" applyNumberFormat="1" applyFont="1" applyFill="1" applyBorder="1" applyAlignment="1" applyProtection="1">
      <alignment horizontal="left" vertical="center" wrapText="1"/>
      <protection locked="0"/>
    </xf>
    <xf numFmtId="0" fontId="3" fillId="4" borderId="1" xfId="1" quotePrefix="1" applyNumberFormat="1" applyFont="1" applyFill="1" applyBorder="1" applyAlignment="1" applyProtection="1">
      <alignment horizontal="center" vertical="center" wrapText="1"/>
      <protection locked="0"/>
    </xf>
    <xf numFmtId="2" fontId="3" fillId="4" borderId="1" xfId="1" applyNumberFormat="1" applyFont="1" applyFill="1" applyBorder="1" applyAlignment="1" applyProtection="1">
      <alignment horizontal="center" vertical="center" wrapText="1"/>
      <protection locked="0"/>
    </xf>
    <xf numFmtId="0" fontId="3" fillId="4" borderId="1" xfId="1" applyFont="1" applyFill="1" applyBorder="1" applyAlignment="1" applyProtection="1">
      <alignment horizontal="center" vertical="center"/>
      <protection locked="0"/>
    </xf>
    <xf numFmtId="1" fontId="32" fillId="4" borderId="1" xfId="1" applyNumberFormat="1" applyFont="1" applyFill="1" applyBorder="1" applyAlignment="1" applyProtection="1">
      <alignment horizontal="center" vertical="center" wrapText="1"/>
      <protection locked="0"/>
    </xf>
    <xf numFmtId="165" fontId="3" fillId="4" borderId="0" xfId="1" applyNumberFormat="1" applyFont="1" applyFill="1" applyBorder="1" applyAlignment="1" applyProtection="1">
      <alignment horizontal="center" vertical="distributed"/>
      <protection locked="0" hidden="1"/>
    </xf>
    <xf numFmtId="49" fontId="36" fillId="4" borderId="0" xfId="1" applyNumberFormat="1" applyFont="1" applyFill="1" applyBorder="1" applyAlignment="1" applyProtection="1">
      <alignment horizontal="left" wrapText="1"/>
      <protection locked="0" hidden="1"/>
    </xf>
    <xf numFmtId="0" fontId="1" fillId="4" borderId="0" xfId="1" applyFont="1" applyFill="1" applyBorder="1" applyProtection="1">
      <protection locked="0" hidden="1"/>
    </xf>
    <xf numFmtId="0" fontId="2" fillId="4" borderId="0" xfId="1" applyFont="1" applyFill="1" applyBorder="1" applyProtection="1">
      <protection locked="0"/>
    </xf>
    <xf numFmtId="0" fontId="3" fillId="4" borderId="0" xfId="1" applyFont="1" applyFill="1" applyBorder="1" applyProtection="1">
      <protection locked="0"/>
    </xf>
    <xf numFmtId="2" fontId="38" fillId="0" borderId="1" xfId="1" applyNumberFormat="1" applyFont="1" applyFill="1" applyBorder="1" applyAlignment="1" applyProtection="1">
      <alignment horizontal="left" vertical="center" wrapText="1"/>
      <protection locked="0"/>
    </xf>
    <xf numFmtId="0" fontId="3" fillId="4" borderId="1" xfId="1" applyNumberFormat="1" applyFont="1" applyFill="1" applyBorder="1" applyAlignment="1" applyProtection="1">
      <alignment horizontal="center" vertical="center" wrapText="1"/>
      <protection locked="0"/>
    </xf>
    <xf numFmtId="49" fontId="43" fillId="4" borderId="1" xfId="1" applyNumberFormat="1" applyFont="1" applyFill="1" applyBorder="1" applyAlignment="1" applyProtection="1">
      <alignment horizontal="left" vertical="center" wrapText="1"/>
      <protection locked="0"/>
    </xf>
    <xf numFmtId="2" fontId="34" fillId="4" borderId="1" xfId="1" applyNumberFormat="1" applyFont="1" applyFill="1" applyBorder="1" applyAlignment="1" applyProtection="1">
      <alignment horizontal="left" vertical="center" wrapText="1"/>
      <protection locked="0" hidden="1"/>
    </xf>
    <xf numFmtId="2" fontId="34" fillId="4" borderId="1" xfId="1" quotePrefix="1" applyNumberFormat="1" applyFont="1" applyFill="1" applyBorder="1" applyAlignment="1" applyProtection="1">
      <alignment horizontal="center" vertical="center" wrapText="1"/>
      <protection locked="0" hidden="1"/>
    </xf>
    <xf numFmtId="166" fontId="3" fillId="4" borderId="1"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wrapText="1"/>
      <protection locked="0"/>
    </xf>
    <xf numFmtId="49" fontId="33" fillId="4" borderId="0" xfId="1" applyNumberFormat="1" applyFont="1" applyFill="1" applyBorder="1" applyAlignment="1" applyProtection="1">
      <alignment horizontal="left"/>
      <protection locked="0" hidden="1"/>
    </xf>
    <xf numFmtId="2" fontId="34" fillId="0" borderId="9" xfId="1" applyNumberFormat="1" applyFont="1" applyFill="1" applyBorder="1" applyAlignment="1" applyProtection="1">
      <alignment horizontal="left" vertical="center" wrapText="1"/>
      <protection locked="0" hidden="1"/>
    </xf>
    <xf numFmtId="49" fontId="3" fillId="2" borderId="1" xfId="1" applyNumberFormat="1" applyFont="1" applyFill="1" applyBorder="1" applyAlignment="1" applyProtection="1">
      <alignment horizontal="left" wrapText="1"/>
      <protection locked="0" hidden="1"/>
    </xf>
    <xf numFmtId="0" fontId="38" fillId="0" borderId="2" xfId="1" applyNumberFormat="1" applyFont="1" applyFill="1" applyBorder="1" applyAlignment="1" applyProtection="1">
      <alignment horizontal="left" vertical="center" wrapText="1"/>
      <protection locked="0"/>
    </xf>
    <xf numFmtId="1" fontId="39" fillId="0" borderId="1" xfId="1" applyNumberFormat="1" applyFont="1" applyFill="1" applyBorder="1" applyAlignment="1" applyProtection="1">
      <alignment horizontal="center" vertical="center" wrapText="1"/>
      <protection locked="0"/>
    </xf>
    <xf numFmtId="49" fontId="64" fillId="0" borderId="9" xfId="7" applyNumberFormat="1" applyFont="1" applyFill="1" applyBorder="1" applyAlignment="1">
      <alignment horizontal="center" vertical="center" wrapText="1"/>
    </xf>
    <xf numFmtId="49" fontId="64" fillId="0" borderId="21" xfId="7" applyNumberFormat="1" applyFont="1" applyFill="1" applyBorder="1" applyAlignment="1">
      <alignment horizontal="center" vertical="center" wrapText="1"/>
    </xf>
    <xf numFmtId="49" fontId="64" fillId="0" borderId="21" xfId="7" applyNumberFormat="1" applyFont="1" applyFill="1" applyBorder="1" applyAlignment="1">
      <alignment horizontal="center" wrapText="1"/>
    </xf>
    <xf numFmtId="0" fontId="3" fillId="2" borderId="1" xfId="1" applyNumberFormat="1" applyFont="1" applyFill="1" applyBorder="1" applyAlignment="1" applyProtection="1">
      <alignment horizontal="left" vertical="center" wrapText="1"/>
      <protection locked="0"/>
    </xf>
    <xf numFmtId="49" fontId="64" fillId="0" borderId="21" xfId="7" applyNumberFormat="1" applyFont="1" applyFill="1" applyBorder="1" applyAlignment="1" applyProtection="1">
      <alignment horizontal="center" wrapText="1"/>
    </xf>
    <xf numFmtId="0" fontId="64" fillId="0" borderId="2" xfId="0" applyFont="1" applyFill="1" applyBorder="1" applyAlignment="1">
      <alignment horizontal="center" vertical="center" wrapText="1"/>
    </xf>
    <xf numFmtId="0" fontId="64" fillId="0" borderId="2" xfId="0" applyFont="1" applyBorder="1" applyAlignment="1">
      <alignment horizontal="center" vertical="center"/>
    </xf>
    <xf numFmtId="49" fontId="64" fillId="0" borderId="2" xfId="0" applyNumberFormat="1" applyFont="1" applyBorder="1" applyAlignment="1">
      <alignment horizontal="center" vertical="center"/>
    </xf>
    <xf numFmtId="49" fontId="64" fillId="0" borderId="25" xfId="7" applyNumberFormat="1" applyFont="1" applyFill="1" applyBorder="1" applyAlignment="1">
      <alignment horizontal="center" wrapText="1"/>
    </xf>
    <xf numFmtId="49" fontId="64" fillId="0" borderId="25" xfId="7" applyNumberFormat="1" applyFont="1" applyFill="1" applyBorder="1" applyAlignment="1" applyProtection="1">
      <alignment horizontal="center" wrapText="1"/>
      <protection locked="0"/>
    </xf>
    <xf numFmtId="1" fontId="64" fillId="0" borderId="25" xfId="7" applyNumberFormat="1" applyFont="1" applyFill="1" applyBorder="1" applyAlignment="1">
      <alignment horizontal="center" wrapText="1"/>
    </xf>
    <xf numFmtId="49" fontId="64" fillId="0" borderId="21" xfId="7" applyNumberFormat="1" applyFont="1" applyFill="1" applyBorder="1" applyAlignment="1" applyProtection="1">
      <alignment horizontal="center" vertical="center" wrapText="1"/>
      <protection locked="0"/>
    </xf>
    <xf numFmtId="1" fontId="64" fillId="0" borderId="21" xfId="7" applyNumberFormat="1" applyFont="1" applyFill="1" applyBorder="1" applyAlignment="1">
      <alignment horizontal="center" vertical="center" wrapText="1"/>
    </xf>
    <xf numFmtId="49" fontId="64" fillId="0" borderId="21" xfId="7" applyNumberFormat="1" applyFont="1" applyFill="1" applyBorder="1" applyAlignment="1" applyProtection="1">
      <alignment horizontal="center" vertical="center"/>
    </xf>
    <xf numFmtId="170" fontId="64" fillId="0" borderId="21" xfId="7" applyNumberFormat="1" applyFont="1" applyFill="1" applyBorder="1" applyAlignment="1" applyProtection="1">
      <alignment horizontal="center" vertical="center"/>
      <protection locked="0"/>
    </xf>
    <xf numFmtId="170" fontId="64" fillId="0" borderId="21" xfId="7" applyNumberFormat="1" applyFont="1" applyFill="1" applyBorder="1" applyAlignment="1" applyProtection="1">
      <alignment horizontal="center"/>
      <protection locked="0"/>
    </xf>
    <xf numFmtId="49" fontId="64" fillId="0" borderId="21" xfId="0" applyNumberFormat="1" applyFont="1" applyFill="1" applyBorder="1" applyAlignment="1">
      <alignment horizontal="center" vertical="center" wrapText="1"/>
    </xf>
    <xf numFmtId="49" fontId="64" fillId="0" borderId="21" xfId="7" applyNumberFormat="1" applyFont="1" applyFill="1" applyBorder="1" applyAlignment="1" applyProtection="1">
      <alignment horizontal="center" vertical="center" wrapText="1"/>
    </xf>
    <xf numFmtId="170" fontId="64" fillId="0" borderId="21" xfId="7" applyNumberFormat="1" applyFont="1" applyFill="1" applyBorder="1" applyAlignment="1" applyProtection="1">
      <alignment horizontal="center" vertical="center" wrapText="1"/>
      <protection locked="0" hidden="1"/>
    </xf>
    <xf numFmtId="170" fontId="64" fillId="0" borderId="26" xfId="7" applyNumberFormat="1" applyFont="1" applyFill="1" applyBorder="1" applyAlignment="1" applyProtection="1">
      <alignment horizontal="center" vertical="center" wrapText="1"/>
      <protection locked="0" hidden="1"/>
    </xf>
    <xf numFmtId="170" fontId="64" fillId="0" borderId="1" xfId="7" applyNumberFormat="1" applyFont="1" applyFill="1" applyBorder="1" applyAlignment="1" applyProtection="1">
      <alignment horizontal="center" vertical="center" wrapText="1"/>
      <protection locked="0" hidden="1"/>
    </xf>
    <xf numFmtId="49" fontId="64" fillId="0" borderId="1" xfId="7" applyNumberFormat="1" applyFont="1" applyFill="1" applyBorder="1" applyAlignment="1" applyProtection="1">
      <alignment horizontal="center" vertical="center" wrapText="1"/>
    </xf>
    <xf numFmtId="0" fontId="64" fillId="0" borderId="1" xfId="0" applyFont="1" applyFill="1" applyBorder="1" applyAlignment="1">
      <alignment horizontal="center"/>
    </xf>
    <xf numFmtId="0" fontId="64" fillId="0" borderId="1" xfId="0" applyFont="1" applyBorder="1" applyAlignment="1">
      <alignment horizontal="center"/>
    </xf>
    <xf numFmtId="49" fontId="64" fillId="0" borderId="1" xfId="0" applyNumberFormat="1" applyFont="1" applyBorder="1" applyAlignment="1">
      <alignment horizontal="center"/>
    </xf>
    <xf numFmtId="0" fontId="64" fillId="0" borderId="1" xfId="0" applyFont="1" applyFill="1" applyBorder="1" applyAlignment="1">
      <alignment horizontal="center" vertical="center"/>
    </xf>
    <xf numFmtId="0" fontId="64" fillId="0" borderId="1" xfId="0" applyFont="1" applyBorder="1" applyAlignment="1">
      <alignment horizontal="center" vertical="center"/>
    </xf>
    <xf numFmtId="49" fontId="64" fillId="0" borderId="1" xfId="0" applyNumberFormat="1" applyFont="1" applyBorder="1" applyAlignment="1">
      <alignment horizontal="center" vertical="center"/>
    </xf>
    <xf numFmtId="0" fontId="64" fillId="0" borderId="1" xfId="0" applyFont="1" applyFill="1" applyBorder="1" applyAlignment="1">
      <alignment horizontal="center" vertical="center" wrapText="1"/>
    </xf>
    <xf numFmtId="0" fontId="64" fillId="0" borderId="3" xfId="0" applyFont="1" applyFill="1" applyBorder="1" applyAlignment="1">
      <alignment horizontal="center"/>
    </xf>
    <xf numFmtId="0" fontId="64" fillId="0" borderId="3" xfId="0" applyFont="1" applyBorder="1" applyAlignment="1">
      <alignment horizontal="center" vertical="center"/>
    </xf>
    <xf numFmtId="49" fontId="64" fillId="0" borderId="3" xfId="0" applyNumberFormat="1" applyFont="1" applyBorder="1" applyAlignment="1">
      <alignment horizontal="center" vertical="center"/>
    </xf>
    <xf numFmtId="0" fontId="64" fillId="0" borderId="16" xfId="0" applyFont="1" applyFill="1" applyBorder="1" applyAlignment="1">
      <alignment horizontal="center" vertical="center"/>
    </xf>
    <xf numFmtId="0" fontId="64" fillId="0" borderId="16" xfId="0" applyFont="1" applyBorder="1" applyAlignment="1">
      <alignment horizontal="center" vertical="center"/>
    </xf>
    <xf numFmtId="49" fontId="64" fillId="0" borderId="16" xfId="0" applyNumberFormat="1" applyFont="1" applyBorder="1" applyAlignment="1">
      <alignment horizontal="center" vertical="center"/>
    </xf>
    <xf numFmtId="0" fontId="64" fillId="0" borderId="5" xfId="0" applyFont="1" applyFill="1" applyBorder="1" applyAlignment="1">
      <alignment horizontal="center" vertical="center" wrapText="1"/>
    </xf>
    <xf numFmtId="0" fontId="64" fillId="0" borderId="5" xfId="0" applyFont="1" applyBorder="1" applyAlignment="1">
      <alignment horizontal="center" vertical="center"/>
    </xf>
    <xf numFmtId="49" fontId="64" fillId="0" borderId="5" xfId="0" applyNumberFormat="1" applyFont="1" applyBorder="1" applyAlignment="1">
      <alignment horizontal="center" vertical="center"/>
    </xf>
    <xf numFmtId="0" fontId="64" fillId="0" borderId="16" xfId="0" applyFont="1" applyFill="1" applyBorder="1" applyAlignment="1">
      <alignment horizontal="center" vertical="center" wrapText="1"/>
    </xf>
    <xf numFmtId="0" fontId="64" fillId="0" borderId="5" xfId="0" applyFont="1" applyFill="1" applyBorder="1" applyAlignment="1">
      <alignment horizontal="center" vertical="center"/>
    </xf>
    <xf numFmtId="2" fontId="48" fillId="0" borderId="1" xfId="1" applyNumberFormat="1" applyFont="1" applyFill="1" applyBorder="1" applyAlignment="1" applyProtection="1">
      <alignment horizontal="center" vertical="center" wrapText="1"/>
      <protection locked="0" hidden="1"/>
    </xf>
    <xf numFmtId="49" fontId="45" fillId="0" borderId="1" xfId="1" applyNumberFormat="1" applyFont="1" applyFill="1" applyBorder="1" applyAlignment="1" applyProtection="1">
      <alignment horizontal="center" vertical="center" wrapText="1"/>
      <protection locked="0"/>
    </xf>
    <xf numFmtId="2" fontId="41" fillId="0" borderId="1" xfId="1" applyNumberFormat="1" applyFont="1" applyFill="1" applyBorder="1" applyAlignment="1" applyProtection="1">
      <alignment horizontal="center" vertical="center" wrapText="1"/>
      <protection locked="0" hidden="1"/>
    </xf>
    <xf numFmtId="0" fontId="2" fillId="0" borderId="1" xfId="1" applyNumberFormat="1" applyFont="1" applyFill="1" applyBorder="1" applyAlignment="1" applyProtection="1">
      <alignment horizontal="center" vertical="center"/>
      <protection locked="0" hidden="1"/>
    </xf>
    <xf numFmtId="0" fontId="9" fillId="0" borderId="1" xfId="1" quotePrefix="1" applyNumberFormat="1" applyFont="1" applyFill="1" applyBorder="1" applyAlignment="1" applyProtection="1">
      <alignment horizontal="center" vertical="center" wrapText="1"/>
      <protection locked="0"/>
    </xf>
    <xf numFmtId="49" fontId="43" fillId="0" borderId="9" xfId="1" quotePrefix="1" applyNumberFormat="1" applyFont="1" applyFill="1" applyBorder="1" applyAlignment="1" applyProtection="1">
      <alignment horizontal="center" vertical="center" wrapText="1"/>
      <protection locked="0"/>
    </xf>
    <xf numFmtId="2" fontId="38" fillId="2" borderId="1" xfId="1" applyNumberFormat="1" applyFont="1" applyFill="1" applyBorder="1" applyAlignment="1" applyProtection="1">
      <alignment horizontal="left" vertical="center" wrapText="1"/>
      <protection locked="0" hidden="1"/>
    </xf>
    <xf numFmtId="49" fontId="32" fillId="0" borderId="1" xfId="1" applyNumberFormat="1" applyFont="1" applyFill="1" applyBorder="1" applyAlignment="1" applyProtection="1">
      <alignment horizontal="left" vertical="center"/>
      <protection locked="0" hidden="1"/>
    </xf>
    <xf numFmtId="49" fontId="43" fillId="0" borderId="1" xfId="1" applyNumberFormat="1" applyFont="1" applyFill="1" applyBorder="1" applyAlignment="1" applyProtection="1">
      <alignment horizontal="center" vertical="center" wrapText="1"/>
      <protection locked="0"/>
    </xf>
    <xf numFmtId="0" fontId="43" fillId="0" borderId="1" xfId="0" applyNumberFormat="1" applyFont="1" applyFill="1" applyBorder="1" applyAlignment="1">
      <alignment horizontal="left" vertical="center" wrapText="1"/>
    </xf>
    <xf numFmtId="0" fontId="38" fillId="2" borderId="1" xfId="1" applyNumberFormat="1" applyFont="1" applyFill="1" applyBorder="1" applyAlignment="1" applyProtection="1">
      <alignment horizontal="center" vertical="center" wrapText="1"/>
      <protection locked="0" hidden="1"/>
    </xf>
    <xf numFmtId="0" fontId="3" fillId="2" borderId="1" xfId="1" quotePrefix="1" applyNumberFormat="1" applyFont="1" applyFill="1" applyBorder="1" applyAlignment="1" applyProtection="1">
      <alignment horizontal="center" vertical="center" wrapText="1"/>
      <protection locked="0"/>
    </xf>
    <xf numFmtId="0" fontId="38" fillId="2" borderId="1" xfId="0" applyNumberFormat="1" applyFont="1" applyFill="1" applyBorder="1" applyAlignment="1">
      <alignment horizontal="center" vertical="center"/>
    </xf>
    <xf numFmtId="0" fontId="3" fillId="0" borderId="0" xfId="1" applyNumberFormat="1" applyFont="1" applyFill="1" applyBorder="1" applyAlignment="1">
      <alignment horizontal="center"/>
    </xf>
    <xf numFmtId="0" fontId="3" fillId="0" borderId="0" xfId="1" applyNumberFormat="1" applyFont="1" applyFill="1" applyBorder="1"/>
    <xf numFmtId="0" fontId="34" fillId="0" borderId="0" xfId="1" applyNumberFormat="1" applyFont="1" applyFill="1" applyBorder="1"/>
    <xf numFmtId="0" fontId="1" fillId="0" borderId="0" xfId="1" applyNumberFormat="1" applyFont="1" applyFill="1" applyBorder="1"/>
    <xf numFmtId="0" fontId="3" fillId="0" borderId="0" xfId="1" applyNumberFormat="1" applyFont="1" applyFill="1" applyBorder="1" applyProtection="1">
      <protection locked="0"/>
    </xf>
    <xf numFmtId="0" fontId="2" fillId="0" borderId="4" xfId="1" applyNumberFormat="1" applyFont="1" applyFill="1" applyBorder="1" applyAlignment="1">
      <alignment vertical="center"/>
    </xf>
    <xf numFmtId="0" fontId="3" fillId="0" borderId="4" xfId="1" applyNumberFormat="1" applyFont="1" applyFill="1" applyBorder="1"/>
    <xf numFmtId="0" fontId="34" fillId="0" borderId="4" xfId="1" applyNumberFormat="1" applyFont="1" applyFill="1" applyBorder="1"/>
    <xf numFmtId="0" fontId="1" fillId="0" borderId="4" xfId="1" applyNumberFormat="1" applyFont="1" applyFill="1" applyBorder="1"/>
    <xf numFmtId="0" fontId="3" fillId="0" borderId="4" xfId="1" applyNumberFormat="1" applyFont="1" applyFill="1" applyBorder="1" applyProtection="1">
      <protection locked="0"/>
    </xf>
    <xf numFmtId="0" fontId="4" fillId="0" borderId="2" xfId="1"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4" fillId="0" borderId="2" xfId="1" applyNumberFormat="1" applyFont="1" applyFill="1" applyBorder="1" applyAlignment="1">
      <alignment horizontal="left" vertical="center" wrapText="1"/>
    </xf>
    <xf numFmtId="0" fontId="6" fillId="0" borderId="4" xfId="1" applyNumberFormat="1" applyFont="1" applyFill="1" applyBorder="1" applyAlignment="1">
      <alignment horizontal="center" vertical="center"/>
    </xf>
    <xf numFmtId="0" fontId="35" fillId="0" borderId="4" xfId="1" applyNumberFormat="1" applyFont="1" applyFill="1" applyBorder="1" applyAlignment="1">
      <alignment horizontal="center" vertical="center"/>
    </xf>
    <xf numFmtId="0" fontId="18" fillId="0" borderId="4" xfId="1" applyNumberFormat="1" applyFont="1" applyFill="1" applyBorder="1" applyAlignment="1">
      <alignment horizontal="center" vertical="center"/>
    </xf>
    <xf numFmtId="0" fontId="6" fillId="0" borderId="4" xfId="1" applyNumberFormat="1" applyFont="1" applyFill="1" applyBorder="1" applyAlignment="1" applyProtection="1">
      <alignment horizontal="center" vertical="center"/>
      <protection locked="0"/>
    </xf>
    <xf numFmtId="0" fontId="9" fillId="0" borderId="5" xfId="1" applyNumberFormat="1" applyFont="1" applyFill="1" applyBorder="1" applyAlignment="1" applyProtection="1">
      <alignment horizontal="left" vertical="center"/>
      <protection locked="0"/>
    </xf>
    <xf numFmtId="0" fontId="9" fillId="0" borderId="5" xfId="1" applyNumberFormat="1" applyFont="1" applyFill="1" applyBorder="1" applyAlignment="1" applyProtection="1">
      <alignment horizontal="center" vertical="center" wrapText="1"/>
      <protection locked="0"/>
    </xf>
    <xf numFmtId="0" fontId="18" fillId="0" borderId="0" xfId="1" applyNumberFormat="1" applyFont="1" applyFill="1" applyBorder="1" applyAlignment="1">
      <alignment horizontal="center" vertical="center"/>
    </xf>
    <xf numFmtId="0" fontId="18" fillId="0" borderId="0" xfId="1" applyNumberFormat="1" applyFont="1" applyFill="1" applyBorder="1" applyAlignment="1" applyProtection="1">
      <alignment horizontal="center" vertical="center"/>
      <protection locked="0"/>
    </xf>
    <xf numFmtId="0" fontId="9" fillId="0" borderId="1" xfId="1" applyNumberFormat="1" applyFont="1" applyFill="1" applyBorder="1" applyAlignment="1" applyProtection="1">
      <alignment horizontal="center" vertical="center"/>
      <protection locked="0"/>
    </xf>
    <xf numFmtId="0" fontId="9" fillId="0" borderId="1" xfId="1" applyNumberFormat="1" applyFont="1" applyFill="1" applyBorder="1" applyAlignment="1" applyProtection="1">
      <alignment horizontal="left" vertical="center"/>
      <protection locked="0"/>
    </xf>
    <xf numFmtId="0" fontId="44" fillId="0" borderId="1" xfId="0" quotePrefix="1"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xf>
    <xf numFmtId="0" fontId="32" fillId="0" borderId="1" xfId="1" applyNumberFormat="1" applyFont="1" applyFill="1" applyBorder="1" applyAlignment="1" applyProtection="1">
      <alignment horizontal="left" vertical="center"/>
      <protection locked="0"/>
    </xf>
    <xf numFmtId="0" fontId="16" fillId="0" borderId="1" xfId="0" applyNumberFormat="1" applyFont="1" applyFill="1" applyBorder="1" applyAlignment="1">
      <alignment horizontal="center" vertical="center"/>
    </xf>
    <xf numFmtId="0" fontId="35" fillId="0" borderId="0" xfId="1" applyNumberFormat="1" applyFont="1" applyFill="1" applyBorder="1" applyAlignment="1">
      <alignment horizontal="center" vertical="center"/>
    </xf>
    <xf numFmtId="0" fontId="6" fillId="0" borderId="0" xfId="1" applyNumberFormat="1" applyFont="1" applyFill="1" applyBorder="1" applyAlignment="1" applyProtection="1">
      <alignment horizontal="center" vertical="center"/>
      <protection locked="0"/>
    </xf>
    <xf numFmtId="0" fontId="42" fillId="0" borderId="1" xfId="0" applyNumberFormat="1" applyFont="1" applyFill="1" applyBorder="1" applyAlignment="1">
      <alignment horizontal="left" vertical="center"/>
    </xf>
    <xf numFmtId="0" fontId="4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38" fillId="0" borderId="1" xfId="1" applyNumberFormat="1" applyFont="1" applyFill="1" applyBorder="1" applyAlignment="1" applyProtection="1">
      <alignment horizontal="left" vertical="center" wrapText="1"/>
      <protection locked="0" hidden="1"/>
    </xf>
    <xf numFmtId="0" fontId="38" fillId="0" borderId="1" xfId="1" quotePrefix="1" applyNumberFormat="1" applyFont="1" applyFill="1" applyBorder="1" applyAlignment="1" applyProtection="1">
      <alignment horizontal="center" vertical="center"/>
      <protection locked="0"/>
    </xf>
    <xf numFmtId="0" fontId="2" fillId="0" borderId="1" xfId="1" applyNumberFormat="1" applyFont="1" applyFill="1" applyBorder="1" applyAlignment="1" applyProtection="1">
      <alignment horizontal="left" wrapText="1"/>
      <protection locked="0" hidden="1"/>
    </xf>
    <xf numFmtId="0" fontId="3" fillId="0" borderId="1" xfId="1" applyNumberFormat="1" applyFont="1" applyFill="1" applyBorder="1" applyAlignment="1" applyProtection="1">
      <alignment horizontal="center" vertical="center" wrapText="1"/>
      <protection locked="0" hidden="1"/>
    </xf>
    <xf numFmtId="0" fontId="3" fillId="0" borderId="1" xfId="1" applyNumberFormat="1" applyFont="1" applyFill="1" applyBorder="1" applyAlignment="1" applyProtection="1">
      <alignment vertical="center"/>
      <protection locked="0" hidden="1"/>
    </xf>
    <xf numFmtId="0" fontId="3" fillId="0" borderId="0" xfId="1" applyNumberFormat="1" applyFont="1" applyFill="1" applyBorder="1" applyAlignment="1" applyProtection="1">
      <alignment horizontal="center" vertical="distributed"/>
      <protection locked="0" hidden="1"/>
    </xf>
    <xf numFmtId="0" fontId="33" fillId="0" borderId="0" xfId="1" applyNumberFormat="1" applyFont="1" applyFill="1" applyBorder="1" applyAlignment="1" applyProtection="1">
      <alignment horizontal="left"/>
      <protection locked="0" hidden="1"/>
    </xf>
    <xf numFmtId="0" fontId="1" fillId="0" borderId="0" xfId="1" applyNumberFormat="1" applyFont="1" applyFill="1" applyBorder="1" applyProtection="1">
      <protection locked="0" hidden="1"/>
    </xf>
    <xf numFmtId="0" fontId="2" fillId="0" borderId="0" xfId="1" applyNumberFormat="1" applyFont="1" applyFill="1" applyBorder="1" applyProtection="1">
      <protection locked="0"/>
    </xf>
    <xf numFmtId="0" fontId="38" fillId="2" borderId="1" xfId="1" applyNumberFormat="1" applyFont="1" applyFill="1" applyBorder="1" applyAlignment="1" applyProtection="1">
      <alignment horizontal="left" vertical="center" wrapText="1"/>
      <protection locked="0" hidden="1"/>
    </xf>
    <xf numFmtId="0" fontId="38" fillId="2" borderId="1" xfId="1" quotePrefix="1" applyNumberFormat="1" applyFont="1" applyFill="1" applyBorder="1" applyAlignment="1" applyProtection="1">
      <alignment horizontal="center" vertical="center"/>
      <protection locked="0"/>
    </xf>
    <xf numFmtId="0" fontId="2" fillId="2" borderId="1" xfId="1" applyNumberFormat="1" applyFont="1" applyFill="1" applyBorder="1" applyAlignment="1" applyProtection="1">
      <alignment horizontal="left" wrapText="1"/>
      <protection locked="0" hidden="1"/>
    </xf>
    <xf numFmtId="0" fontId="2" fillId="2" borderId="1" xfId="1" applyNumberFormat="1" applyFont="1" applyFill="1" applyBorder="1" applyAlignment="1" applyProtection="1">
      <alignment horizontal="center" vertical="center" wrapText="1"/>
      <protection locked="0" hidden="1"/>
    </xf>
    <xf numFmtId="0" fontId="3" fillId="2" borderId="1" xfId="1" applyNumberFormat="1" applyFont="1" applyFill="1" applyBorder="1" applyAlignment="1" applyProtection="1">
      <alignment horizontal="center" vertical="center" wrapText="1"/>
      <protection locked="0" hidden="1"/>
    </xf>
    <xf numFmtId="0" fontId="3" fillId="2" borderId="1" xfId="1" applyNumberFormat="1" applyFont="1" applyFill="1" applyBorder="1" applyAlignment="1" applyProtection="1">
      <alignment vertical="center"/>
      <protection locked="0" hidden="1"/>
    </xf>
    <xf numFmtId="0" fontId="32" fillId="2" borderId="1"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center" vertical="distributed"/>
      <protection locked="0" hidden="1"/>
    </xf>
    <xf numFmtId="0" fontId="33" fillId="2" borderId="0" xfId="1" applyNumberFormat="1" applyFont="1" applyFill="1" applyBorder="1" applyAlignment="1" applyProtection="1">
      <alignment horizontal="left"/>
      <protection locked="0" hidden="1"/>
    </xf>
    <xf numFmtId="0" fontId="1" fillId="2" borderId="0" xfId="1" applyNumberFormat="1" applyFont="1" applyFill="1" applyBorder="1" applyProtection="1">
      <protection locked="0" hidden="1"/>
    </xf>
    <xf numFmtId="0" fontId="2" fillId="2" borderId="0" xfId="1" applyNumberFormat="1" applyFont="1" applyFill="1" applyBorder="1" applyProtection="1">
      <protection locked="0"/>
    </xf>
    <xf numFmtId="0" fontId="34" fillId="0" borderId="1" xfId="1" quotePrefix="1" applyNumberFormat="1" applyFont="1" applyFill="1" applyBorder="1" applyAlignment="1" applyProtection="1">
      <alignment horizontal="center" vertical="center"/>
      <protection locked="0"/>
    </xf>
    <xf numFmtId="0" fontId="3" fillId="0" borderId="1" xfId="1" applyNumberFormat="1" applyFont="1" applyFill="1" applyBorder="1" applyAlignment="1" applyProtection="1">
      <alignment horizontal="center" vertical="center"/>
      <protection locked="0"/>
    </xf>
    <xf numFmtId="0" fontId="3" fillId="2" borderId="0" xfId="1" applyNumberFormat="1" applyFont="1" applyFill="1" applyBorder="1" applyProtection="1">
      <protection locked="0"/>
    </xf>
    <xf numFmtId="0" fontId="37" fillId="0" borderId="1" xfId="1" applyNumberFormat="1" applyFont="1" applyFill="1" applyBorder="1" applyAlignment="1" applyProtection="1">
      <alignment horizontal="center" vertical="center"/>
      <protection locked="0"/>
    </xf>
    <xf numFmtId="0" fontId="33" fillId="0" borderId="0" xfId="1" applyNumberFormat="1" applyFont="1" applyFill="1" applyBorder="1" applyAlignment="1" applyProtection="1">
      <alignment horizontal="left" wrapText="1"/>
      <protection locked="0" hidden="1"/>
    </xf>
    <xf numFmtId="0" fontId="3" fillId="0" borderId="1" xfId="1" applyNumberFormat="1" applyFont="1" applyFill="1" applyBorder="1" applyAlignment="1" applyProtection="1">
      <protection locked="0"/>
    </xf>
    <xf numFmtId="0" fontId="36" fillId="0" borderId="0" xfId="1" applyNumberFormat="1" applyFont="1" applyFill="1" applyBorder="1" applyAlignment="1" applyProtection="1">
      <alignment horizontal="left"/>
      <protection locked="0" hidden="1"/>
    </xf>
    <xf numFmtId="0" fontId="1" fillId="0" borderId="1" xfId="1" quotePrefix="1" applyNumberFormat="1" applyFont="1" applyFill="1" applyBorder="1" applyAlignment="1" applyProtection="1">
      <alignment horizontal="center" vertical="center"/>
      <protection locked="0"/>
    </xf>
    <xf numFmtId="0" fontId="1" fillId="0" borderId="1" xfId="1" applyNumberFormat="1" applyFont="1" applyFill="1" applyBorder="1" applyAlignment="1" applyProtection="1">
      <alignment horizontal="center" vertical="center"/>
      <protection locked="0"/>
    </xf>
    <xf numFmtId="0" fontId="1" fillId="0" borderId="0" xfId="1" applyNumberFormat="1" applyFont="1" applyFill="1" applyBorder="1" applyAlignment="1" applyProtection="1">
      <alignment horizontal="left"/>
      <protection locked="0" hidden="1"/>
    </xf>
    <xf numFmtId="0" fontId="9" fillId="0" borderId="0" xfId="1" applyNumberFormat="1" applyFont="1" applyFill="1" applyBorder="1" applyProtection="1">
      <protection locked="0"/>
    </xf>
    <xf numFmtId="0" fontId="1" fillId="0" borderId="0" xfId="1" applyNumberFormat="1" applyFont="1" applyFill="1" applyBorder="1" applyProtection="1">
      <protection locked="0"/>
    </xf>
    <xf numFmtId="0" fontId="33" fillId="0" borderId="0" xfId="1" applyNumberFormat="1" applyFont="1" applyFill="1" applyBorder="1" applyAlignment="1" applyProtection="1">
      <protection locked="0" hidden="1"/>
    </xf>
    <xf numFmtId="0" fontId="36" fillId="0" borderId="0" xfId="1" applyNumberFormat="1" applyFont="1" applyFill="1" applyBorder="1" applyAlignment="1" applyProtection="1">
      <alignment horizontal="left" wrapText="1"/>
      <protection locked="0" hidden="1"/>
    </xf>
    <xf numFmtId="0" fontId="3" fillId="0" borderId="1" xfId="1" applyNumberFormat="1" applyFont="1" applyFill="1" applyBorder="1" applyAlignment="1" applyProtection="1">
      <alignment vertical="distributed"/>
      <protection locked="0"/>
    </xf>
    <xf numFmtId="0" fontId="3" fillId="2" borderId="1" xfId="1" applyNumberFormat="1" applyFont="1" applyFill="1" applyBorder="1" applyAlignment="1" applyProtection="1">
      <alignment vertical="distributed"/>
      <protection locked="0"/>
    </xf>
    <xf numFmtId="0" fontId="38" fillId="0" borderId="1" xfId="0" quotePrefix="1" applyNumberFormat="1" applyFont="1" applyFill="1" applyBorder="1" applyAlignment="1">
      <alignment horizontal="center" vertical="center" wrapText="1"/>
    </xf>
    <xf numFmtId="0" fontId="34" fillId="0" borderId="1" xfId="1" applyNumberFormat="1" applyFont="1" applyFill="1" applyBorder="1" applyAlignment="1" applyProtection="1">
      <alignment horizontal="left" vertical="center" wrapText="1"/>
      <protection locked="0" hidden="1"/>
    </xf>
    <xf numFmtId="0" fontId="34" fillId="0" borderId="1" xfId="0" quotePrefix="1" applyNumberFormat="1" applyFont="1" applyFill="1" applyBorder="1" applyAlignment="1">
      <alignment horizontal="center" vertical="center" wrapText="1"/>
    </xf>
    <xf numFmtId="0" fontId="33" fillId="0" borderId="1" xfId="1" applyNumberFormat="1" applyFont="1" applyFill="1" applyBorder="1" applyAlignment="1" applyProtection="1">
      <alignment horizontal="left"/>
      <protection locked="0" hidden="1"/>
    </xf>
    <xf numFmtId="0" fontId="33" fillId="0" borderId="1" xfId="1" applyNumberFormat="1" applyFont="1" applyFill="1" applyBorder="1" applyAlignment="1" applyProtection="1">
      <protection locked="0" hidden="1"/>
    </xf>
    <xf numFmtId="0" fontId="2" fillId="0" borderId="1" xfId="1" applyNumberFormat="1" applyFont="1" applyFill="1" applyBorder="1" applyAlignment="1" applyProtection="1">
      <alignment horizontal="center" vertical="center"/>
      <protection locked="0"/>
    </xf>
    <xf numFmtId="0" fontId="36" fillId="0" borderId="1" xfId="1" applyNumberFormat="1" applyFont="1" applyFill="1" applyBorder="1" applyAlignment="1" applyProtection="1">
      <protection locked="0" hidden="1"/>
    </xf>
    <xf numFmtId="0" fontId="3" fillId="0" borderId="1" xfId="1" applyNumberFormat="1" applyFont="1" applyFill="1" applyBorder="1" applyAlignment="1" applyProtection="1">
      <alignment horizontal="center"/>
      <protection locked="0"/>
    </xf>
    <xf numFmtId="0" fontId="3" fillId="0" borderId="1" xfId="1" applyNumberFormat="1" applyFont="1" applyFill="1" applyBorder="1" applyAlignment="1" applyProtection="1">
      <alignment wrapText="1"/>
      <protection locked="0"/>
    </xf>
    <xf numFmtId="0" fontId="3" fillId="0" borderId="1" xfId="0" applyNumberFormat="1" applyFont="1" applyFill="1" applyBorder="1" applyAlignment="1" applyProtection="1">
      <alignment horizontal="center" vertical="center" wrapText="1"/>
      <protection locked="0"/>
    </xf>
    <xf numFmtId="0" fontId="33" fillId="0" borderId="0" xfId="1" applyNumberFormat="1" applyFont="1" applyFill="1" applyBorder="1" applyAlignment="1" applyProtection="1">
      <alignment wrapText="1"/>
      <protection locked="0" hidden="1"/>
    </xf>
    <xf numFmtId="0" fontId="3" fillId="0" borderId="1" xfId="5" applyNumberFormat="1" applyFont="1" applyFill="1" applyBorder="1" applyAlignment="1" applyProtection="1">
      <alignment horizontal="left" vertical="center" wrapText="1"/>
      <protection locked="0"/>
    </xf>
    <xf numFmtId="0" fontId="36" fillId="0" borderId="0" xfId="1" applyNumberFormat="1" applyFont="1" applyFill="1" applyBorder="1" applyAlignment="1" applyProtection="1">
      <protection locked="0" hidden="1"/>
    </xf>
    <xf numFmtId="0" fontId="34" fillId="4" borderId="1" xfId="1" applyNumberFormat="1" applyFont="1" applyFill="1" applyBorder="1" applyAlignment="1" applyProtection="1">
      <alignment horizontal="left" vertical="center"/>
      <protection locked="0" hidden="1"/>
    </xf>
    <xf numFmtId="0" fontId="34" fillId="4" borderId="1" xfId="1" quotePrefix="1" applyNumberFormat="1" applyFont="1" applyFill="1" applyBorder="1" applyAlignment="1" applyProtection="1">
      <alignment horizontal="center" vertical="center"/>
      <protection locked="0"/>
    </xf>
    <xf numFmtId="0" fontId="3" fillId="4" borderId="1" xfId="1" applyNumberFormat="1" applyFont="1" applyFill="1" applyBorder="1" applyAlignment="1" applyProtection="1">
      <alignment horizontal="center" vertical="center"/>
      <protection locked="0"/>
    </xf>
    <xf numFmtId="0" fontId="32" fillId="4" borderId="1" xfId="1" applyNumberFormat="1" applyFont="1" applyFill="1" applyBorder="1" applyAlignment="1" applyProtection="1">
      <alignment horizontal="center" vertical="center" wrapText="1"/>
      <protection locked="0"/>
    </xf>
    <xf numFmtId="0" fontId="3" fillId="4" borderId="0" xfId="1" applyNumberFormat="1" applyFont="1" applyFill="1" applyBorder="1" applyAlignment="1" applyProtection="1">
      <alignment horizontal="center" vertical="distributed"/>
      <protection locked="0" hidden="1"/>
    </xf>
    <xf numFmtId="0" fontId="36" fillId="4" borderId="0" xfId="1" applyNumberFormat="1" applyFont="1" applyFill="1" applyBorder="1" applyAlignment="1" applyProtection="1">
      <alignment horizontal="left" wrapText="1"/>
      <protection locked="0" hidden="1"/>
    </xf>
    <xf numFmtId="0" fontId="1" fillId="4" borderId="0" xfId="1" applyNumberFormat="1" applyFont="1" applyFill="1" applyBorder="1" applyProtection="1">
      <protection locked="0" hidden="1"/>
    </xf>
    <xf numFmtId="0" fontId="2" fillId="4" borderId="0" xfId="1" applyNumberFormat="1" applyFont="1" applyFill="1" applyBorder="1" applyProtection="1">
      <protection locked="0"/>
    </xf>
    <xf numFmtId="0" fontId="3" fillId="4" borderId="0" xfId="1" applyNumberFormat="1" applyFont="1" applyFill="1" applyBorder="1" applyProtection="1">
      <protection locked="0"/>
    </xf>
    <xf numFmtId="0" fontId="34" fillId="0" borderId="1" xfId="1" quotePrefix="1" applyNumberFormat="1" applyFont="1" applyFill="1" applyBorder="1" applyAlignment="1" applyProtection="1">
      <alignment horizontal="center" vertical="center" wrapText="1"/>
      <protection locked="0" hidden="1"/>
    </xf>
    <xf numFmtId="0" fontId="3" fillId="0" borderId="0" xfId="1" applyNumberFormat="1" applyFont="1" applyFill="1" applyBorder="1" applyAlignment="1" applyProtection="1">
      <alignment wrapText="1"/>
      <protection locked="0"/>
    </xf>
    <xf numFmtId="0" fontId="34" fillId="0" borderId="1" xfId="0"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protection locked="0" hidden="1"/>
    </xf>
    <xf numFmtId="0" fontId="33" fillId="0" borderId="0" xfId="1" applyNumberFormat="1" applyFont="1" applyFill="1" applyBorder="1" applyProtection="1">
      <protection locked="0"/>
    </xf>
    <xf numFmtId="0" fontId="33" fillId="0" borderId="0" xfId="1" applyNumberFormat="1" applyFont="1" applyFill="1" applyBorder="1" applyProtection="1">
      <protection locked="0" hidden="1"/>
    </xf>
    <xf numFmtId="0" fontId="45" fillId="0" borderId="1" xfId="0" applyNumberFormat="1" applyFont="1" applyFill="1" applyBorder="1" applyAlignment="1">
      <alignment horizontal="center" vertical="center"/>
    </xf>
    <xf numFmtId="0" fontId="3" fillId="0" borderId="1" xfId="1" applyNumberFormat="1" applyFont="1" applyFill="1" applyBorder="1" applyAlignment="1" applyProtection="1">
      <alignment horizontal="left" vertical="distributed" wrapText="1"/>
      <protection locked="0"/>
    </xf>
    <xf numFmtId="0" fontId="3" fillId="0" borderId="1" xfId="1" applyNumberFormat="1" applyFont="1" applyFill="1" applyBorder="1"/>
    <xf numFmtId="0" fontId="3" fillId="0" borderId="1" xfId="1" applyNumberFormat="1" applyFont="1" applyFill="1" applyBorder="1" applyProtection="1">
      <protection locked="0" hidden="1"/>
    </xf>
    <xf numFmtId="0" fontId="3" fillId="0" borderId="1" xfId="1" applyNumberFormat="1" applyFont="1" applyFill="1" applyBorder="1" applyAlignment="1" applyProtection="1">
      <alignment horizontal="center" wrapText="1"/>
      <protection locked="0"/>
    </xf>
    <xf numFmtId="0" fontId="41" fillId="0" borderId="1" xfId="1" applyNumberFormat="1" applyFont="1" applyFill="1" applyBorder="1" applyAlignment="1" applyProtection="1">
      <alignment horizontal="left" vertical="center" wrapText="1"/>
      <protection locked="0" hidden="1"/>
    </xf>
    <xf numFmtId="0" fontId="15" fillId="0" borderId="1" xfId="0" applyNumberFormat="1" applyFont="1" applyFill="1" applyBorder="1" applyAlignment="1">
      <alignment horizontal="left" wrapText="1"/>
    </xf>
    <xf numFmtId="0" fontId="15" fillId="0" borderId="1" xfId="0" applyNumberFormat="1" applyFont="1" applyFill="1" applyBorder="1" applyAlignment="1">
      <alignment horizontal="center" vertical="center"/>
    </xf>
    <xf numFmtId="0" fontId="6" fillId="0" borderId="1" xfId="1" applyNumberFormat="1" applyFont="1" applyFill="1" applyBorder="1" applyAlignment="1" applyProtection="1">
      <alignment horizontal="center" vertical="center"/>
      <protection locked="0"/>
    </xf>
    <xf numFmtId="0" fontId="9" fillId="0" borderId="1" xfId="0" applyNumberFormat="1" applyFont="1" applyFill="1" applyBorder="1" applyAlignment="1">
      <alignment horizontal="left" wrapText="1"/>
    </xf>
    <xf numFmtId="0" fontId="9" fillId="0" borderId="1" xfId="0" applyNumberFormat="1" applyFont="1" applyFill="1" applyBorder="1" applyAlignment="1">
      <alignment horizontal="center" vertical="center"/>
    </xf>
    <xf numFmtId="0" fontId="2" fillId="0" borderId="1" xfId="1" applyNumberFormat="1" applyFont="1" applyFill="1" applyBorder="1" applyAlignment="1" applyProtection="1">
      <alignment horizontal="center"/>
      <protection locked="0"/>
    </xf>
    <xf numFmtId="0" fontId="38" fillId="0" borderId="0" xfId="1" applyNumberFormat="1" applyFont="1" applyFill="1" applyBorder="1"/>
    <xf numFmtId="0" fontId="43" fillId="0" borderId="1" xfId="1" applyNumberFormat="1" applyFont="1" applyFill="1" applyBorder="1" applyAlignment="1" applyProtection="1">
      <alignment horizontal="left" vertical="center" wrapText="1"/>
      <protection locked="0" hidden="1"/>
    </xf>
    <xf numFmtId="0" fontId="43" fillId="0" borderId="1" xfId="0" quotePrefix="1" applyNumberFormat="1" applyFont="1" applyFill="1" applyBorder="1" applyAlignment="1">
      <alignment horizontal="center" vertical="center" wrapText="1"/>
    </xf>
    <xf numFmtId="0" fontId="14" fillId="0" borderId="1" xfId="0" applyNumberFormat="1" applyFont="1" applyFill="1" applyBorder="1" applyAlignment="1">
      <alignment horizontal="left" wrapText="1"/>
    </xf>
    <xf numFmtId="0" fontId="34" fillId="0" borderId="1" xfId="0" applyNumberFormat="1" applyFont="1" applyFill="1" applyBorder="1" applyAlignment="1">
      <alignment horizontal="center" vertical="center" wrapText="1"/>
    </xf>
    <xf numFmtId="0" fontId="34" fillId="0" borderId="1" xfId="0" quotePrefix="1" applyNumberFormat="1" applyFont="1" applyFill="1" applyBorder="1" applyAlignment="1">
      <alignment horizontal="center" wrapText="1"/>
    </xf>
    <xf numFmtId="0" fontId="3" fillId="0" borderId="1" xfId="1" applyNumberFormat="1" applyFont="1" applyFill="1" applyBorder="1" applyAlignment="1" applyProtection="1">
      <alignment horizontal="center"/>
      <protection locked="0" hidden="1"/>
    </xf>
    <xf numFmtId="0" fontId="38" fillId="0" borderId="1" xfId="0" applyNumberFormat="1" applyFont="1" applyFill="1" applyBorder="1" applyAlignment="1">
      <alignment horizontal="center" vertical="center" wrapText="1"/>
    </xf>
    <xf numFmtId="0" fontId="3" fillId="0" borderId="0" xfId="1" applyNumberFormat="1" applyFont="1" applyFill="1" applyBorder="1" applyAlignment="1" applyProtection="1">
      <alignment vertical="distributed"/>
      <protection locked="0"/>
    </xf>
    <xf numFmtId="0" fontId="2" fillId="0" borderId="1" xfId="1" quotePrefix="1" applyNumberFormat="1" applyFont="1" applyFill="1" applyBorder="1" applyAlignment="1" applyProtection="1">
      <alignment horizontal="center"/>
      <protection locked="0"/>
    </xf>
    <xf numFmtId="0" fontId="2" fillId="0" borderId="1" xfId="1" quotePrefix="1" applyNumberFormat="1" applyFont="1" applyFill="1" applyBorder="1" applyAlignment="1" applyProtection="1">
      <alignment horizontal="center" vertical="center"/>
      <protection locked="0"/>
    </xf>
    <xf numFmtId="0" fontId="34" fillId="0" borderId="1" xfId="0" quotePrefix="1" applyNumberFormat="1" applyFont="1" applyFill="1" applyBorder="1" applyAlignment="1">
      <alignment horizontal="left" vertical="center" wrapText="1"/>
    </xf>
    <xf numFmtId="0" fontId="34" fillId="0" borderId="9" xfId="1" applyNumberFormat="1" applyFont="1" applyFill="1" applyBorder="1" applyAlignment="1" applyProtection="1">
      <alignment horizontal="left" vertical="center" wrapText="1"/>
      <protection locked="0" hidden="1"/>
    </xf>
    <xf numFmtId="0" fontId="34" fillId="0" borderId="2" xfId="1" applyNumberFormat="1" applyFont="1" applyFill="1" applyBorder="1" applyAlignment="1" applyProtection="1">
      <alignment horizontal="left" vertical="center" wrapText="1"/>
      <protection locked="0" hidden="1"/>
    </xf>
    <xf numFmtId="0" fontId="34" fillId="0" borderId="2" xfId="1" applyNumberFormat="1" applyFont="1" applyFill="1" applyBorder="1" applyAlignment="1" applyProtection="1">
      <alignment horizontal="left" vertical="center" wrapText="1"/>
      <protection locked="0"/>
    </xf>
    <xf numFmtId="0" fontId="3" fillId="0" borderId="2" xfId="1" applyNumberFormat="1" applyFont="1" applyFill="1" applyBorder="1" applyAlignment="1" applyProtection="1">
      <alignment horizontal="center"/>
      <protection locked="0"/>
    </xf>
    <xf numFmtId="0" fontId="3" fillId="0" borderId="2" xfId="1" applyNumberFormat="1" applyFont="1" applyFill="1" applyBorder="1"/>
    <xf numFmtId="0" fontId="3" fillId="0" borderId="1" xfId="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wrapText="1"/>
    </xf>
    <xf numFmtId="0" fontId="1" fillId="0" borderId="1"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wrapText="1"/>
    </xf>
    <xf numFmtId="0" fontId="32" fillId="0" borderId="0" xfId="1" applyNumberFormat="1" applyFont="1" applyFill="1" applyBorder="1"/>
    <xf numFmtId="0" fontId="32" fillId="0" borderId="0" xfId="1" applyNumberFormat="1" applyFont="1" applyFill="1" applyBorder="1" applyProtection="1">
      <protection locked="0"/>
    </xf>
    <xf numFmtId="0" fontId="39" fillId="0" borderId="1" xfId="1" applyNumberFormat="1" applyFont="1" applyFill="1" applyBorder="1" applyAlignment="1" applyProtection="1">
      <alignment horizontal="center" vertical="center" wrapText="1"/>
      <protection locked="0"/>
    </xf>
    <xf numFmtId="0" fontId="3" fillId="0" borderId="1" xfId="1" quotePrefix="1" applyNumberFormat="1" applyFont="1" applyFill="1" applyBorder="1" applyAlignment="1" applyProtection="1">
      <alignment horizontal="center" vertical="center"/>
      <protection locked="0"/>
    </xf>
    <xf numFmtId="0" fontId="3" fillId="0" borderId="3" xfId="1" quotePrefix="1" applyNumberFormat="1" applyFont="1" applyFill="1" applyBorder="1" applyAlignment="1" applyProtection="1">
      <alignment horizontal="center" vertical="center"/>
      <protection locked="0"/>
    </xf>
    <xf numFmtId="0" fontId="3" fillId="0" borderId="3" xfId="1" applyNumberFormat="1" applyFont="1" applyFill="1" applyBorder="1" applyAlignment="1" applyProtection="1">
      <alignment horizontal="center" vertical="center"/>
      <protection locked="0"/>
    </xf>
    <xf numFmtId="0" fontId="32" fillId="0" borderId="3" xfId="1" applyNumberFormat="1" applyFont="1" applyFill="1" applyBorder="1" applyAlignment="1" applyProtection="1">
      <alignment horizontal="center" vertical="center" wrapText="1"/>
      <protection locked="0"/>
    </xf>
    <xf numFmtId="0" fontId="38" fillId="2" borderId="1" xfId="1" applyNumberFormat="1" applyFont="1" applyFill="1" applyBorder="1" applyAlignment="1" applyProtection="1">
      <alignment horizontal="center" vertical="center" wrapText="1"/>
      <protection locked="0"/>
    </xf>
    <xf numFmtId="0" fontId="38" fillId="2" borderId="1" xfId="1" applyNumberFormat="1" applyFont="1" applyFill="1" applyBorder="1" applyAlignment="1" applyProtection="1">
      <alignment horizontal="left" vertical="center" wrapText="1"/>
      <protection locked="0"/>
    </xf>
    <xf numFmtId="0" fontId="2" fillId="2" borderId="1" xfId="1" applyNumberFormat="1" applyFont="1" applyFill="1" applyBorder="1" applyAlignment="1" applyProtection="1">
      <alignment horizontal="left" vertical="center" wrapText="1"/>
      <protection locked="0"/>
    </xf>
    <xf numFmtId="0" fontId="2" fillId="2" borderId="1" xfId="1" quotePrefix="1" applyNumberFormat="1" applyFont="1" applyFill="1" applyBorder="1" applyAlignment="1" applyProtection="1">
      <alignment horizontal="center" vertical="center" wrapText="1"/>
      <protection locked="0"/>
    </xf>
    <xf numFmtId="0" fontId="2" fillId="2" borderId="1" xfId="1" applyNumberFormat="1" applyFont="1" applyFill="1" applyBorder="1" applyAlignment="1" applyProtection="1">
      <alignment horizontal="center" vertical="center" wrapText="1"/>
      <protection locked="0"/>
    </xf>
    <xf numFmtId="0" fontId="2" fillId="2" borderId="1" xfId="1" applyNumberFormat="1" applyFont="1" applyFill="1" applyBorder="1" applyAlignment="1" applyProtection="1">
      <alignment horizontal="center" vertical="center"/>
      <protection locked="0"/>
    </xf>
    <xf numFmtId="0" fontId="2" fillId="2" borderId="0" xfId="1" applyNumberFormat="1" applyFont="1" applyFill="1" applyBorder="1" applyAlignment="1" applyProtection="1">
      <alignment horizontal="center" vertical="distributed"/>
      <protection locked="0" hidden="1"/>
    </xf>
    <xf numFmtId="0" fontId="36" fillId="2" borderId="0" xfId="1" applyNumberFormat="1" applyFont="1" applyFill="1" applyBorder="1" applyAlignment="1" applyProtection="1">
      <alignment horizontal="left"/>
      <protection locked="0" hidden="1"/>
    </xf>
    <xf numFmtId="0" fontId="9" fillId="2" borderId="0" xfId="1" applyNumberFormat="1" applyFont="1" applyFill="1" applyBorder="1" applyProtection="1">
      <protection locked="0" hidden="1"/>
    </xf>
    <xf numFmtId="0" fontId="38" fillId="0" borderId="1" xfId="1"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protection locked="0"/>
    </xf>
    <xf numFmtId="0" fontId="2" fillId="2" borderId="1" xfId="1" quotePrefix="1" applyNumberFormat="1" applyFont="1" applyFill="1" applyBorder="1" applyAlignment="1" applyProtection="1">
      <alignment horizontal="center" vertical="center" wrapText="1"/>
      <protection locked="0" hidden="1"/>
    </xf>
    <xf numFmtId="0" fontId="38" fillId="2" borderId="1" xfId="0" quotePrefix="1" applyNumberFormat="1" applyFont="1" applyFill="1" applyBorder="1" applyAlignment="1">
      <alignment horizontal="center" vertical="center" wrapText="1"/>
    </xf>
    <xf numFmtId="0" fontId="3" fillId="2" borderId="1"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distributed"/>
      <protection locked="0" hidden="1"/>
    </xf>
    <xf numFmtId="0" fontId="9" fillId="0" borderId="0" xfId="1" applyNumberFormat="1" applyFont="1" applyFill="1" applyBorder="1" applyProtection="1">
      <protection locked="0" hidden="1"/>
    </xf>
    <xf numFmtId="0" fontId="2" fillId="2" borderId="1" xfId="1" applyNumberFormat="1" applyFont="1" applyFill="1" applyBorder="1" applyAlignment="1" applyProtection="1">
      <protection locked="0"/>
    </xf>
    <xf numFmtId="0" fontId="36" fillId="2" borderId="1" xfId="1" applyNumberFormat="1" applyFont="1" applyFill="1" applyBorder="1" applyAlignment="1" applyProtection="1">
      <protection locked="0" hidden="1"/>
    </xf>
    <xf numFmtId="0" fontId="3" fillId="2" borderId="1" xfId="1" applyNumberFormat="1" applyFont="1" applyFill="1" applyBorder="1" applyAlignment="1" applyProtection="1">
      <alignment horizontal="center"/>
      <protection locked="0"/>
    </xf>
    <xf numFmtId="0" fontId="33" fillId="2" borderId="0" xfId="1" applyNumberFormat="1" applyFont="1" applyFill="1" applyBorder="1" applyAlignment="1" applyProtection="1">
      <alignment wrapText="1"/>
      <protection locked="0" hidden="1"/>
    </xf>
    <xf numFmtId="0" fontId="33" fillId="2" borderId="0" xfId="1" applyNumberFormat="1" applyFont="1" applyFill="1" applyBorder="1" applyAlignment="1" applyProtection="1">
      <protection locked="0" hidden="1"/>
    </xf>
    <xf numFmtId="0" fontId="36" fillId="2" borderId="0" xfId="1" applyNumberFormat="1" applyFont="1" applyFill="1" applyBorder="1" applyAlignment="1" applyProtection="1">
      <protection locked="0" hidden="1"/>
    </xf>
    <xf numFmtId="0" fontId="38" fillId="2" borderId="1" xfId="0" applyNumberFormat="1" applyFont="1" applyFill="1" applyBorder="1" applyAlignment="1" applyProtection="1">
      <alignment horizontal="left" vertical="center" wrapText="1"/>
      <protection locked="0"/>
    </xf>
    <xf numFmtId="49" fontId="2" fillId="0" borderId="0" xfId="1" applyNumberFormat="1" applyFont="1" applyFill="1" applyBorder="1" applyAlignment="1">
      <alignment horizontal="center" vertical="center" wrapText="1"/>
    </xf>
    <xf numFmtId="0" fontId="61" fillId="0" borderId="0" xfId="0" applyFont="1" applyAlignment="1">
      <alignment horizontal="left"/>
    </xf>
    <xf numFmtId="49" fontId="2" fillId="0" borderId="4" xfId="1" applyNumberFormat="1" applyFont="1" applyFill="1" applyBorder="1" applyAlignment="1">
      <alignment horizontal="center" vertical="center" wrapText="1"/>
    </xf>
    <xf numFmtId="0" fontId="6" fillId="0" borderId="0" xfId="1" applyFont="1" applyFill="1" applyBorder="1" applyAlignment="1">
      <alignment horizontal="center" vertical="center"/>
    </xf>
    <xf numFmtId="2" fontId="2" fillId="0" borderId="1" xfId="1" quotePrefix="1" applyNumberFormat="1" applyFont="1" applyFill="1" applyBorder="1" applyAlignment="1" applyProtection="1">
      <alignment horizontal="center" vertical="center" wrapText="1"/>
      <protection locked="0" hidden="1"/>
    </xf>
    <xf numFmtId="49" fontId="4" fillId="0" borderId="9" xfId="1" applyNumberFormat="1" applyFont="1" applyFill="1" applyBorder="1" applyAlignment="1">
      <alignment horizontal="left" vertical="center" wrapText="1"/>
    </xf>
    <xf numFmtId="49" fontId="2" fillId="0" borderId="2" xfId="1"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9" fillId="0" borderId="0" xfId="1" applyFont="1" applyFill="1" applyBorder="1" applyProtection="1">
      <protection locked="0" hidden="1"/>
    </xf>
    <xf numFmtId="0" fontId="4" fillId="0" borderId="2" xfId="1" applyFont="1" applyFill="1" applyBorder="1" applyAlignment="1">
      <alignment horizontal="center" vertical="center"/>
    </xf>
    <xf numFmtId="49" fontId="38" fillId="2" borderId="1" xfId="0" quotePrefix="1" applyNumberFormat="1" applyFont="1" applyFill="1" applyBorder="1" applyAlignment="1">
      <alignment horizontal="center" vertical="center" wrapText="1"/>
    </xf>
    <xf numFmtId="2" fontId="2" fillId="2" borderId="1" xfId="1" applyNumberFormat="1" applyFont="1" applyFill="1" applyBorder="1" applyAlignment="1" applyProtection="1">
      <alignment horizontal="center" vertical="center" wrapText="1"/>
      <protection locked="0" hidden="1"/>
    </xf>
    <xf numFmtId="2" fontId="3" fillId="2" borderId="1" xfId="1" applyNumberFormat="1" applyFont="1" applyFill="1" applyBorder="1" applyAlignment="1" applyProtection="1">
      <alignment horizontal="center" vertical="center" wrapText="1"/>
      <protection locked="0"/>
    </xf>
    <xf numFmtId="1" fontId="32" fillId="2" borderId="1" xfId="1" applyNumberFormat="1" applyFont="1" applyFill="1" applyBorder="1" applyAlignment="1" applyProtection="1">
      <alignment horizontal="center" vertical="center" wrapText="1"/>
      <protection locked="0"/>
    </xf>
    <xf numFmtId="165" fontId="3" fillId="2" borderId="0" xfId="1" applyNumberFormat="1" applyFont="1" applyFill="1" applyBorder="1" applyAlignment="1" applyProtection="1">
      <alignment horizontal="center" vertical="distributed"/>
      <protection locked="0" hidden="1"/>
    </xf>
    <xf numFmtId="0" fontId="34" fillId="2" borderId="0" xfId="1" applyFont="1" applyFill="1" applyBorder="1"/>
    <xf numFmtId="0" fontId="1" fillId="2" borderId="0" xfId="1" applyFont="1" applyFill="1" applyBorder="1" applyProtection="1">
      <protection locked="0" hidden="1"/>
    </xf>
    <xf numFmtId="0" fontId="3" fillId="2" borderId="1" xfId="1" applyFont="1" applyFill="1" applyBorder="1" applyAlignment="1" applyProtection="1">
      <alignment vertical="distributed"/>
      <protection locked="0"/>
    </xf>
    <xf numFmtId="0" fontId="2" fillId="2" borderId="1" xfId="1" applyNumberFormat="1" applyFont="1" applyFill="1" applyBorder="1" applyAlignment="1" applyProtection="1">
      <alignment horizontal="left" vertical="center" wrapText="1"/>
      <protection locked="0" hidden="1"/>
    </xf>
    <xf numFmtId="166" fontId="38" fillId="2" borderId="1" xfId="1" applyNumberFormat="1"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distributed"/>
      <protection locked="0" hidden="1"/>
    </xf>
    <xf numFmtId="165" fontId="2" fillId="2" borderId="1" xfId="1" applyNumberFormat="1" applyFont="1" applyFill="1" applyBorder="1" applyAlignment="1" applyProtection="1">
      <alignment horizontal="center" vertical="distributed" wrapText="1"/>
      <protection locked="0" hidden="1"/>
    </xf>
    <xf numFmtId="0" fontId="34" fillId="2" borderId="0" xfId="1" applyFont="1" applyFill="1" applyBorder="1" applyAlignment="1" applyProtection="1">
      <alignment vertical="distributed"/>
      <protection locked="0"/>
    </xf>
    <xf numFmtId="0" fontId="1" fillId="0" borderId="1" xfId="1" applyNumberFormat="1" applyFont="1" applyFill="1" applyBorder="1" applyAlignment="1" applyProtection="1">
      <alignment horizontal="left" vertical="justify"/>
      <protection locked="0" hidden="1"/>
    </xf>
    <xf numFmtId="165" fontId="3" fillId="0" borderId="16" xfId="1" applyNumberFormat="1" applyFont="1" applyFill="1" applyBorder="1" applyAlignment="1" applyProtection="1">
      <alignment horizontal="center"/>
      <protection locked="0"/>
    </xf>
    <xf numFmtId="0" fontId="2" fillId="0" borderId="1" xfId="1" quotePrefix="1" applyNumberFormat="1" applyFont="1" applyFill="1" applyBorder="1" applyAlignment="1" applyProtection="1">
      <alignment horizontal="center" vertical="center" wrapText="1"/>
      <protection locked="0" hidden="1"/>
    </xf>
    <xf numFmtId="166" fontId="34" fillId="2" borderId="1" xfId="1" quotePrefix="1" applyNumberFormat="1" applyFont="1" applyFill="1" applyBorder="1" applyAlignment="1" applyProtection="1">
      <alignment horizontal="center" vertical="center" wrapText="1"/>
      <protection locked="0"/>
    </xf>
    <xf numFmtId="0" fontId="3" fillId="2" borderId="1" xfId="1" quotePrefix="1" applyNumberFormat="1" applyFont="1" applyFill="1" applyBorder="1" applyAlignment="1" applyProtection="1">
      <alignment horizontal="center" vertical="distributed" wrapText="1"/>
      <protection locked="0" hidden="1"/>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xf>
    <xf numFmtId="0" fontId="3" fillId="7" borderId="1" xfId="1" quotePrefix="1" applyNumberFormat="1" applyFont="1" applyFill="1" applyBorder="1" applyAlignment="1" applyProtection="1">
      <alignment horizontal="center" vertical="center" wrapText="1"/>
      <protection locked="0" hidden="1"/>
    </xf>
    <xf numFmtId="49" fontId="64" fillId="0" borderId="2" xfId="7" applyNumberFormat="1" applyFont="1" applyFill="1" applyBorder="1" applyAlignment="1">
      <alignment horizontal="center" vertical="center" wrapText="1"/>
    </xf>
    <xf numFmtId="49" fontId="64" fillId="0" borderId="25" xfId="7" applyNumberFormat="1" applyFont="1" applyFill="1" applyBorder="1" applyAlignment="1">
      <alignment horizontal="center" vertical="center" wrapText="1"/>
    </xf>
    <xf numFmtId="49" fontId="64" fillId="0" borderId="26" xfId="7" applyNumberFormat="1" applyFont="1" applyFill="1" applyBorder="1" applyAlignment="1">
      <alignment horizontal="center" vertical="center" wrapText="1"/>
    </xf>
    <xf numFmtId="170" fontId="64" fillId="0" borderId="26" xfId="7" applyNumberFormat="1" applyFont="1" applyFill="1" applyBorder="1" applyAlignment="1" applyProtection="1">
      <alignment horizontal="center" vertical="center"/>
      <protection locked="0"/>
    </xf>
    <xf numFmtId="49" fontId="64" fillId="0" borderId="26" xfId="0" applyNumberFormat="1" applyFont="1" applyFill="1" applyBorder="1" applyAlignment="1">
      <alignment horizontal="center" vertical="center" wrapText="1"/>
    </xf>
    <xf numFmtId="170" fontId="64" fillId="0" borderId="25" xfId="7" applyNumberFormat="1" applyFont="1" applyFill="1" applyBorder="1" applyAlignment="1" applyProtection="1">
      <alignment horizontal="center" vertical="center"/>
      <protection locked="0"/>
    </xf>
    <xf numFmtId="49" fontId="64" fillId="0" borderId="25" xfId="7" applyNumberFormat="1" applyFont="1" applyFill="1" applyBorder="1" applyAlignment="1" applyProtection="1">
      <alignment horizontal="center" vertical="center" wrapText="1"/>
    </xf>
    <xf numFmtId="170" fontId="64" fillId="0" borderId="2" xfId="7" applyNumberFormat="1" applyFont="1" applyFill="1" applyBorder="1" applyAlignment="1" applyProtection="1">
      <alignment horizontal="center" vertical="center"/>
      <protection locked="0"/>
    </xf>
    <xf numFmtId="49" fontId="64" fillId="0" borderId="2" xfId="7" applyNumberFormat="1" applyFont="1" applyFill="1" applyBorder="1" applyAlignment="1" applyProtection="1">
      <alignment horizontal="center" vertical="center" wrapText="1"/>
    </xf>
    <xf numFmtId="49" fontId="64" fillId="0" borderId="2" xfId="0" applyNumberFormat="1" applyFont="1" applyFill="1" applyBorder="1" applyAlignment="1" applyProtection="1">
      <alignment horizontal="center" vertical="center" wrapText="1"/>
    </xf>
    <xf numFmtId="49" fontId="64" fillId="0" borderId="26" xfId="7" applyNumberFormat="1" applyFont="1" applyFill="1" applyBorder="1" applyAlignment="1" applyProtection="1">
      <alignment horizontal="center" vertical="center" wrapText="1"/>
    </xf>
    <xf numFmtId="170" fontId="64" fillId="0" borderId="2" xfId="7" applyNumberFormat="1" applyFont="1" applyFill="1" applyBorder="1" applyAlignment="1" applyProtection="1">
      <alignment horizontal="center" vertical="center" wrapText="1"/>
      <protection locked="0" hidden="1"/>
    </xf>
    <xf numFmtId="0" fontId="64" fillId="0" borderId="2" xfId="0" applyFont="1" applyFill="1" applyBorder="1" applyAlignment="1">
      <alignment horizontal="center" vertical="center"/>
    </xf>
    <xf numFmtId="49" fontId="64" fillId="0" borderId="2" xfId="0" applyNumberFormat="1" applyFont="1" applyFill="1" applyBorder="1" applyAlignment="1">
      <alignment horizontal="center" vertical="center"/>
    </xf>
    <xf numFmtId="0" fontId="43" fillId="2" borderId="1" xfId="1" applyNumberFormat="1" applyFont="1" applyFill="1" applyBorder="1" applyAlignment="1" applyProtection="1">
      <alignment horizontal="center" vertical="center"/>
      <protection locked="0"/>
    </xf>
    <xf numFmtId="2" fontId="43" fillId="2" borderId="1" xfId="1" applyNumberFormat="1" applyFont="1" applyFill="1" applyBorder="1" applyAlignment="1" applyProtection="1">
      <alignment horizontal="left" vertical="center" wrapText="1"/>
      <protection locked="0" hidden="1"/>
    </xf>
    <xf numFmtId="49" fontId="43" fillId="2" borderId="1" xfId="0" quotePrefix="1" applyNumberFormat="1" applyFont="1" applyFill="1" applyBorder="1" applyAlignment="1">
      <alignment horizontal="center" vertical="center" wrapText="1"/>
    </xf>
    <xf numFmtId="0" fontId="34" fillId="2" borderId="1" xfId="1" applyNumberFormat="1" applyFont="1" applyFill="1" applyBorder="1" applyAlignment="1" applyProtection="1">
      <alignment horizontal="center"/>
      <protection locked="0" hidden="1"/>
    </xf>
    <xf numFmtId="49" fontId="34" fillId="2" borderId="1" xfId="0" applyNumberFormat="1" applyFont="1" applyFill="1" applyBorder="1" applyAlignment="1">
      <alignment horizontal="center" vertical="center" wrapText="1"/>
    </xf>
    <xf numFmtId="2" fontId="3" fillId="2" borderId="1" xfId="1" applyNumberFormat="1" applyFont="1" applyFill="1" applyBorder="1" applyAlignment="1" applyProtection="1">
      <alignment horizontal="center" vertical="center"/>
      <protection locked="0"/>
    </xf>
    <xf numFmtId="165" fontId="3" fillId="2" borderId="1" xfId="1" applyNumberFormat="1" applyFont="1" applyFill="1" applyBorder="1" applyAlignment="1" applyProtection="1">
      <alignment horizontal="center" vertical="center"/>
      <protection locked="0" hidden="1"/>
    </xf>
    <xf numFmtId="49" fontId="34" fillId="2" borderId="1" xfId="0" quotePrefix="1" applyNumberFormat="1" applyFont="1" applyFill="1" applyBorder="1" applyAlignment="1">
      <alignment horizontal="center" vertical="center" wrapText="1"/>
    </xf>
    <xf numFmtId="0" fontId="34" fillId="2" borderId="1" xfId="1" applyNumberFormat="1" applyFont="1" applyFill="1" applyBorder="1" applyAlignment="1" applyProtection="1">
      <alignment horizontal="center" vertical="center"/>
      <protection locked="0" hidden="1"/>
    </xf>
    <xf numFmtId="2" fontId="3" fillId="2" borderId="1" xfId="1"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2" fontId="41" fillId="2" borderId="1" xfId="1" applyNumberFormat="1" applyFont="1" applyFill="1" applyBorder="1" applyAlignment="1" applyProtection="1">
      <alignment horizontal="left" vertical="center" wrapText="1"/>
      <protection locked="0" hidden="1"/>
    </xf>
    <xf numFmtId="49" fontId="44" fillId="2" borderId="1" xfId="0" quotePrefix="1"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wrapText="1"/>
    </xf>
    <xf numFmtId="49" fontId="42" fillId="2" borderId="1" xfId="0" applyNumberFormat="1" applyFont="1" applyFill="1" applyBorder="1" applyAlignment="1">
      <alignment horizontal="left" vertical="center"/>
    </xf>
    <xf numFmtId="49" fontId="42" fillId="2" borderId="1" xfId="0" applyNumberFormat="1" applyFont="1" applyFill="1" applyBorder="1" applyAlignment="1">
      <alignment horizontal="center" vertical="center" wrapText="1"/>
    </xf>
    <xf numFmtId="49" fontId="45" fillId="2" borderId="1" xfId="0" applyNumberFormat="1" applyFont="1" applyFill="1" applyBorder="1" applyAlignment="1">
      <alignment horizontal="center" vertical="center" wrapText="1"/>
    </xf>
    <xf numFmtId="2" fontId="3" fillId="2" borderId="1" xfId="1" applyNumberFormat="1" applyFont="1" applyFill="1" applyBorder="1" applyAlignment="1" applyProtection="1">
      <alignment horizontal="left" vertical="center" wrapText="1"/>
      <protection locked="0"/>
    </xf>
    <xf numFmtId="0" fontId="3" fillId="2" borderId="1" xfId="1" quotePrefix="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34" fillId="2" borderId="3" xfId="1" applyNumberFormat="1" applyFont="1" applyFill="1" applyBorder="1" applyAlignment="1" applyProtection="1">
      <alignment horizontal="center" vertical="center" wrapText="1"/>
      <protection locked="0"/>
    </xf>
    <xf numFmtId="2" fontId="3" fillId="2" borderId="3" xfId="1" applyNumberFormat="1" applyFont="1" applyFill="1" applyBorder="1" applyAlignment="1" applyProtection="1">
      <alignment horizontal="left" vertical="center" wrapText="1"/>
      <protection locked="0"/>
    </xf>
    <xf numFmtId="0" fontId="3" fillId="2" borderId="3" xfId="1" quotePrefix="1" applyFont="1" applyFill="1" applyBorder="1" applyAlignment="1" applyProtection="1">
      <alignment horizontal="center" vertical="center"/>
      <protection locked="0"/>
    </xf>
    <xf numFmtId="0" fontId="3" fillId="2" borderId="3" xfId="1" applyNumberFormat="1" applyFont="1" applyFill="1" applyBorder="1" applyAlignment="1" applyProtection="1">
      <alignment horizontal="left" vertical="center" wrapText="1"/>
      <protection locked="0"/>
    </xf>
    <xf numFmtId="0" fontId="3" fillId="2" borderId="3" xfId="1" quotePrefix="1" applyNumberFormat="1" applyFont="1" applyFill="1" applyBorder="1" applyAlignment="1" applyProtection="1">
      <alignment horizontal="center" vertical="center" wrapText="1"/>
      <protection locked="0"/>
    </xf>
    <xf numFmtId="2" fontId="3" fillId="2" borderId="3" xfId="1" applyNumberFormat="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protection locked="0"/>
    </xf>
    <xf numFmtId="1" fontId="32" fillId="2" borderId="3" xfId="1" applyNumberFormat="1" applyFont="1" applyFill="1" applyBorder="1" applyAlignment="1" applyProtection="1">
      <alignment horizontal="center" vertical="center" wrapText="1"/>
      <protection locked="0"/>
    </xf>
    <xf numFmtId="0" fontId="29" fillId="2" borderId="1" xfId="0" applyFont="1" applyFill="1" applyBorder="1" applyAlignment="1">
      <alignment horizontal="center"/>
    </xf>
    <xf numFmtId="49" fontId="1" fillId="2" borderId="1" xfId="0" quotePrefix="1" applyNumberFormat="1" applyFont="1" applyFill="1" applyBorder="1" applyAlignment="1">
      <alignment horizontal="center" wrapText="1"/>
    </xf>
    <xf numFmtId="49" fontId="1" fillId="2" borderId="1" xfId="0" applyNumberFormat="1" applyFont="1" applyFill="1" applyBorder="1" applyAlignment="1">
      <alignment horizontal="left" wrapText="1"/>
    </xf>
    <xf numFmtId="0" fontId="1" fillId="2" borderId="1" xfId="0" applyFont="1" applyFill="1" applyBorder="1" applyAlignment="1"/>
    <xf numFmtId="49" fontId="25" fillId="2" borderId="1" xfId="0" applyNumberFormat="1" applyFont="1" applyFill="1" applyBorder="1" applyAlignment="1">
      <alignment horizontal="center"/>
    </xf>
    <xf numFmtId="165" fontId="1" fillId="2" borderId="1" xfId="1" applyNumberFormat="1" applyFont="1" applyFill="1" applyBorder="1" applyAlignment="1" applyProtection="1">
      <alignment horizontal="center"/>
      <protection locked="0"/>
    </xf>
    <xf numFmtId="0" fontId="1" fillId="2" borderId="1" xfId="1" applyFont="1" applyFill="1" applyBorder="1" applyAlignment="1" applyProtection="1">
      <alignment horizontal="center"/>
      <protection locked="0"/>
    </xf>
    <xf numFmtId="0" fontId="1" fillId="2" borderId="0" xfId="1" applyFont="1" applyFill="1" applyBorder="1" applyAlignment="1" applyProtection="1">
      <alignment horizontal="center"/>
      <protection locked="0"/>
    </xf>
    <xf numFmtId="1" fontId="1" fillId="2" borderId="0" xfId="1" applyNumberFormat="1" applyFont="1" applyFill="1" applyBorder="1" applyAlignment="1" applyProtection="1">
      <alignment horizontal="center" vertical="center" wrapText="1"/>
      <protection locked="0"/>
    </xf>
    <xf numFmtId="0" fontId="1" fillId="2" borderId="0" xfId="1" applyFont="1" applyFill="1" applyBorder="1"/>
    <xf numFmtId="0" fontId="1" fillId="2" borderId="0" xfId="1" applyFont="1" applyFill="1" applyBorder="1" applyProtection="1">
      <protection locked="0"/>
    </xf>
    <xf numFmtId="0" fontId="3" fillId="2" borderId="1" xfId="1" applyFont="1" applyFill="1" applyBorder="1" applyAlignment="1">
      <alignment horizontal="center"/>
    </xf>
    <xf numFmtId="0" fontId="3" fillId="2" borderId="1" xfId="1" quotePrefix="1" applyFont="1" applyFill="1" applyBorder="1" applyAlignment="1">
      <alignment horizontal="center"/>
    </xf>
    <xf numFmtId="0" fontId="3" fillId="2" borderId="1" xfId="1" applyFont="1" applyFill="1" applyBorder="1" applyAlignment="1">
      <alignment horizontal="left"/>
    </xf>
    <xf numFmtId="0" fontId="3" fillId="2" borderId="1" xfId="1" applyFont="1" applyFill="1" applyBorder="1" applyProtection="1">
      <protection locked="0" hidden="1"/>
    </xf>
    <xf numFmtId="49" fontId="33" fillId="2" borderId="0" xfId="1" applyNumberFormat="1" applyFont="1" applyFill="1" applyBorder="1" applyAlignment="1" applyProtection="1">
      <alignment horizontal="left" wrapText="1"/>
      <protection locked="0" hidden="1"/>
    </xf>
    <xf numFmtId="0" fontId="33" fillId="2" borderId="0" xfId="1" applyFont="1" applyFill="1" applyBorder="1" applyProtection="1">
      <protection locked="0" hidden="1"/>
    </xf>
    <xf numFmtId="0" fontId="3" fillId="2" borderId="0" xfId="1" applyFont="1" applyFill="1" applyBorder="1" applyProtection="1">
      <protection locked="0" hidden="1"/>
    </xf>
    <xf numFmtId="0" fontId="34" fillId="2" borderId="1" xfId="1" applyNumberFormat="1" applyFont="1" applyFill="1" applyBorder="1" applyAlignment="1" applyProtection="1">
      <alignment horizontal="center" vertical="center"/>
      <protection locked="0"/>
    </xf>
    <xf numFmtId="1" fontId="39" fillId="2" borderId="1" xfId="1" applyNumberFormat="1" applyFont="1" applyFill="1" applyBorder="1" applyAlignment="1" applyProtection="1">
      <alignment horizontal="center" vertical="center" wrapText="1"/>
      <protection locked="0"/>
    </xf>
    <xf numFmtId="49" fontId="44" fillId="2" borderId="1" xfId="0" applyNumberFormat="1" applyFont="1" applyFill="1" applyBorder="1" applyAlignment="1">
      <alignment horizontal="center" vertical="center" wrapText="1"/>
    </xf>
    <xf numFmtId="0" fontId="32" fillId="2" borderId="1" xfId="1" applyNumberFormat="1" applyFont="1" applyFill="1" applyBorder="1" applyAlignment="1" applyProtection="1">
      <alignment horizontal="left" vertical="center" wrapText="1"/>
      <protection locked="0"/>
    </xf>
    <xf numFmtId="49" fontId="13" fillId="2" borderId="1" xfId="0" applyNumberFormat="1" applyFont="1" applyFill="1" applyBorder="1" applyAlignment="1">
      <alignment horizontal="center" vertical="center" wrapText="1"/>
    </xf>
    <xf numFmtId="2" fontId="3" fillId="2" borderId="1" xfId="1" applyNumberFormat="1" applyFont="1" applyFill="1" applyBorder="1" applyAlignment="1" applyProtection="1">
      <alignment horizontal="center" vertical="center"/>
      <protection locked="0" hidden="1"/>
    </xf>
    <xf numFmtId="2" fontId="32" fillId="2" borderId="1" xfId="1" applyNumberFormat="1" applyFont="1" applyFill="1" applyBorder="1" applyAlignment="1" applyProtection="1">
      <alignment horizontal="center" vertical="center" wrapText="1"/>
      <protection locked="0"/>
    </xf>
    <xf numFmtId="0" fontId="32" fillId="2" borderId="1" xfId="1" applyNumberFormat="1" applyFont="1" applyFill="1" applyBorder="1" applyAlignment="1" applyProtection="1">
      <alignment horizontal="center"/>
      <protection locked="0" hidden="1"/>
    </xf>
    <xf numFmtId="0" fontId="32" fillId="2" borderId="0" xfId="1" applyFont="1" applyFill="1" applyBorder="1"/>
    <xf numFmtId="0" fontId="32" fillId="2" borderId="0" xfId="1" applyFont="1" applyFill="1" applyBorder="1" applyProtection="1">
      <protection locked="0"/>
    </xf>
    <xf numFmtId="0" fontId="1" fillId="2" borderId="1" xfId="0" applyFont="1" applyFill="1" applyBorder="1" applyAlignment="1">
      <alignment horizontal="left" wrapText="1"/>
    </xf>
    <xf numFmtId="0" fontId="1" fillId="2" borderId="1" xfId="0" applyFont="1" applyFill="1" applyBorder="1" applyAlignment="1">
      <alignment horizontal="center" vertical="center"/>
    </xf>
    <xf numFmtId="165" fontId="3" fillId="2" borderId="1" xfId="1" applyNumberFormat="1" applyFont="1" applyFill="1" applyBorder="1" applyAlignment="1" applyProtection="1">
      <alignment horizontal="center" vertical="center"/>
      <protection locked="0"/>
    </xf>
    <xf numFmtId="0" fontId="3" fillId="2" borderId="1" xfId="1" applyFont="1" applyFill="1" applyBorder="1" applyAlignment="1" applyProtection="1">
      <alignment horizontal="center"/>
      <protection locked="0"/>
    </xf>
    <xf numFmtId="49" fontId="34" fillId="2" borderId="1" xfId="0" applyNumberFormat="1" applyFont="1" applyFill="1" applyBorder="1" applyAlignment="1">
      <alignment horizontal="left" vertical="center" wrapText="1"/>
    </xf>
    <xf numFmtId="0" fontId="33" fillId="2" borderId="0" xfId="1" applyFont="1" applyFill="1" applyBorder="1" applyProtection="1">
      <protection locked="0"/>
    </xf>
    <xf numFmtId="2" fontId="41" fillId="2" borderId="1" xfId="1" applyNumberFormat="1" applyFont="1" applyFill="1" applyBorder="1" applyAlignment="1" applyProtection="1">
      <alignment horizontal="center" vertical="center" wrapText="1"/>
      <protection locked="0" hidden="1"/>
    </xf>
    <xf numFmtId="0" fontId="3" fillId="2" borderId="1" xfId="1" applyFont="1" applyFill="1" applyBorder="1" applyAlignment="1" applyProtection="1">
      <protection locked="0" hidden="1"/>
    </xf>
    <xf numFmtId="0" fontId="34" fillId="2" borderId="1" xfId="1" applyFont="1" applyFill="1" applyBorder="1"/>
    <xf numFmtId="0" fontId="34" fillId="2" borderId="1" xfId="1" applyFont="1" applyFill="1" applyBorder="1" applyProtection="1">
      <protection locked="0"/>
    </xf>
    <xf numFmtId="0" fontId="34" fillId="2" borderId="0" xfId="1" applyFont="1" applyFill="1" applyBorder="1" applyProtection="1">
      <protection locked="0"/>
    </xf>
    <xf numFmtId="164" fontId="3" fillId="2" borderId="1" xfId="1" applyNumberFormat="1" applyFont="1" applyFill="1" applyBorder="1" applyProtection="1">
      <protection locked="0" hidden="1"/>
    </xf>
    <xf numFmtId="0" fontId="3" fillId="2" borderId="1" xfId="1" applyFont="1" applyFill="1" applyBorder="1" applyProtection="1">
      <protection locked="0"/>
    </xf>
    <xf numFmtId="0" fontId="68" fillId="5" borderId="0" xfId="1" applyFont="1" applyFill="1" applyBorder="1" applyAlignment="1" applyProtection="1">
      <alignment horizontal="center" vertical="center" wrapText="1"/>
      <protection locked="0"/>
    </xf>
    <xf numFmtId="165" fontId="68" fillId="0" borderId="2" xfId="1" applyNumberFormat="1" applyFont="1" applyFill="1" applyBorder="1" applyAlignment="1" applyProtection="1">
      <alignment horizontal="center" vertical="distributed"/>
      <protection locked="0" hidden="1"/>
    </xf>
    <xf numFmtId="0" fontId="68" fillId="0" borderId="9" xfId="1" applyFont="1" applyFill="1" applyBorder="1" applyAlignment="1" applyProtection="1">
      <alignment horizontal="center" vertical="distributed"/>
      <protection locked="0"/>
    </xf>
    <xf numFmtId="0" fontId="68" fillId="0" borderId="2" xfId="1" applyNumberFormat="1" applyFont="1" applyFill="1" applyBorder="1" applyAlignment="1" applyProtection="1">
      <alignment horizontal="center" vertical="center" wrapText="1"/>
      <protection locked="0"/>
    </xf>
    <xf numFmtId="0" fontId="68" fillId="0" borderId="2" xfId="1" applyFont="1" applyFill="1" applyBorder="1" applyAlignment="1" applyProtection="1">
      <alignment vertical="distributed"/>
      <protection locked="0"/>
    </xf>
    <xf numFmtId="165" fontId="68" fillId="0" borderId="10" xfId="1" applyNumberFormat="1" applyFont="1" applyFill="1" applyBorder="1" applyAlignment="1" applyProtection="1">
      <alignment horizontal="center" vertical="distributed"/>
      <protection locked="0" hidden="1"/>
    </xf>
    <xf numFmtId="165" fontId="68" fillId="0" borderId="11" xfId="1" applyNumberFormat="1" applyFont="1" applyFill="1" applyBorder="1" applyAlignment="1" applyProtection="1">
      <alignment horizontal="center" vertical="distributed"/>
      <protection locked="0" hidden="1"/>
    </xf>
    <xf numFmtId="2" fontId="68" fillId="0" borderId="2" xfId="1" applyNumberFormat="1" applyFont="1" applyFill="1" applyBorder="1" applyAlignment="1" applyProtection="1">
      <alignment horizontal="center" vertical="center" wrapText="1"/>
      <protection locked="0"/>
    </xf>
    <xf numFmtId="0" fontId="68" fillId="0" borderId="0" xfId="1" applyFont="1" applyFill="1" applyBorder="1" applyProtection="1">
      <protection locked="0"/>
    </xf>
    <xf numFmtId="0" fontId="68" fillId="5" borderId="2" xfId="1" applyFont="1" applyFill="1" applyBorder="1" applyAlignment="1" applyProtection="1">
      <alignment vertical="center"/>
      <protection locked="0"/>
    </xf>
    <xf numFmtId="0" fontId="68" fillId="0" borderId="2" xfId="1" applyFont="1" applyFill="1" applyBorder="1" applyAlignment="1" applyProtection="1">
      <alignment vertical="center"/>
      <protection locked="0"/>
    </xf>
    <xf numFmtId="0" fontId="68" fillId="0" borderId="1" xfId="1" applyFont="1" applyFill="1" applyBorder="1" applyAlignment="1" applyProtection="1">
      <alignment vertical="center"/>
      <protection locked="0"/>
    </xf>
    <xf numFmtId="2" fontId="69" fillId="0" borderId="2" xfId="1" applyNumberFormat="1" applyFont="1" applyFill="1" applyBorder="1" applyAlignment="1" applyProtection="1">
      <alignment horizontal="left" vertical="center" wrapText="1"/>
      <protection locked="0" hidden="1"/>
    </xf>
    <xf numFmtId="0" fontId="68" fillId="0" borderId="2" xfId="1" applyFont="1" applyFill="1" applyBorder="1" applyProtection="1">
      <protection locked="0"/>
    </xf>
    <xf numFmtId="2" fontId="68" fillId="0" borderId="1" xfId="1" applyNumberFormat="1" applyFont="1" applyFill="1" applyBorder="1" applyAlignment="1" applyProtection="1">
      <alignment horizontal="center" vertical="center" wrapText="1"/>
      <protection locked="0"/>
    </xf>
    <xf numFmtId="0" fontId="68" fillId="0" borderId="1" xfId="1" applyFont="1" applyFill="1" applyBorder="1" applyAlignment="1" applyProtection="1">
      <alignment horizontal="center" vertical="center"/>
      <protection locked="0"/>
    </xf>
    <xf numFmtId="1" fontId="73" fillId="0" borderId="1" xfId="1" applyNumberFormat="1" applyFont="1" applyFill="1" applyBorder="1" applyAlignment="1" applyProtection="1">
      <alignment horizontal="center" vertical="center" wrapText="1"/>
      <protection locked="0"/>
    </xf>
    <xf numFmtId="165" fontId="68" fillId="0" borderId="0" xfId="1" applyNumberFormat="1" applyFont="1" applyFill="1" applyBorder="1" applyAlignment="1" applyProtection="1">
      <alignment horizontal="center" vertical="distributed"/>
      <protection locked="0" hidden="1"/>
    </xf>
    <xf numFmtId="0" fontId="75" fillId="0" borderId="2" xfId="1" applyFont="1" applyFill="1" applyBorder="1" applyAlignment="1" applyProtection="1">
      <alignment horizontal="center" vertical="center" wrapText="1"/>
      <protection locked="0"/>
    </xf>
    <xf numFmtId="0" fontId="68" fillId="0" borderId="0" xfId="1" applyFont="1" applyFill="1" applyBorder="1" applyAlignment="1">
      <alignment horizontal="center" vertical="center"/>
    </xf>
    <xf numFmtId="0" fontId="68" fillId="0" borderId="0" xfId="1" applyFont="1" applyFill="1" applyBorder="1" applyAlignment="1">
      <alignment horizontal="center"/>
    </xf>
    <xf numFmtId="0" fontId="68" fillId="0" borderId="0" xfId="0" applyFont="1" applyFill="1" applyBorder="1"/>
    <xf numFmtId="0" fontId="68" fillId="0" borderId="0" xfId="1" applyFont="1" applyFill="1" applyBorder="1"/>
    <xf numFmtId="0" fontId="76" fillId="0" borderId="0" xfId="0" applyFont="1" applyFill="1" applyBorder="1" applyAlignment="1">
      <alignment horizontal="center" vertical="center"/>
    </xf>
    <xf numFmtId="0" fontId="79" fillId="0" borderId="0" xfId="0" applyFont="1" applyAlignment="1">
      <alignment horizontal="center"/>
    </xf>
    <xf numFmtId="0" fontId="68" fillId="0" borderId="2" xfId="1" applyFont="1" applyFill="1" applyBorder="1" applyAlignment="1">
      <alignment horizontal="center" vertical="center"/>
    </xf>
    <xf numFmtId="49" fontId="70" fillId="0" borderId="2" xfId="1" applyNumberFormat="1" applyFont="1" applyFill="1" applyBorder="1" applyAlignment="1" applyProtection="1">
      <alignment horizontal="center" vertical="center"/>
      <protection locked="0"/>
    </xf>
    <xf numFmtId="49" fontId="70" fillId="0" borderId="2" xfId="1" applyNumberFormat="1" applyFont="1" applyFill="1" applyBorder="1" applyAlignment="1" applyProtection="1">
      <alignment horizontal="center" vertical="center" wrapText="1"/>
      <protection locked="0"/>
    </xf>
    <xf numFmtId="2" fontId="70" fillId="0" borderId="2" xfId="1" applyNumberFormat="1" applyFont="1" applyFill="1" applyBorder="1" applyAlignment="1" applyProtection="1">
      <alignment horizontal="center" vertical="center"/>
      <protection locked="0"/>
    </xf>
    <xf numFmtId="0" fontId="70" fillId="0" borderId="2" xfId="1" applyFont="1" applyFill="1" applyBorder="1" applyAlignment="1" applyProtection="1">
      <alignment horizontal="center" vertical="center" wrapText="1"/>
      <protection locked="0"/>
    </xf>
    <xf numFmtId="0" fontId="75" fillId="6" borderId="0" xfId="1" applyFont="1" applyFill="1" applyBorder="1" applyAlignment="1" applyProtection="1">
      <alignment horizontal="center" vertical="center" wrapText="1"/>
      <protection locked="0"/>
    </xf>
    <xf numFmtId="0" fontId="75" fillId="0" borderId="2" xfId="0" applyFont="1" applyFill="1" applyBorder="1" applyAlignment="1" applyProtection="1">
      <alignment horizontal="center" vertical="center" wrapText="1"/>
      <protection locked="0"/>
    </xf>
    <xf numFmtId="165" fontId="70" fillId="0" borderId="2" xfId="1" applyNumberFormat="1" applyFont="1" applyFill="1" applyBorder="1" applyAlignment="1" applyProtection="1">
      <alignment horizontal="center"/>
      <protection locked="0"/>
    </xf>
    <xf numFmtId="165" fontId="68" fillId="0" borderId="2" xfId="1" applyNumberFormat="1" applyFont="1" applyFill="1" applyBorder="1" applyAlignment="1" applyProtection="1">
      <alignment horizontal="center"/>
      <protection locked="0"/>
    </xf>
    <xf numFmtId="0" fontId="68" fillId="0" borderId="2" xfId="1" applyFont="1" applyFill="1" applyBorder="1"/>
    <xf numFmtId="0" fontId="69" fillId="6" borderId="2" xfId="1" applyFont="1" applyFill="1" applyBorder="1" applyAlignment="1" applyProtection="1">
      <alignment horizontal="center" vertical="distributed"/>
      <protection locked="0"/>
    </xf>
    <xf numFmtId="0" fontId="75" fillId="0" borderId="2" xfId="0" applyNumberFormat="1" applyFont="1" applyFill="1" applyBorder="1" applyAlignment="1" applyProtection="1">
      <alignment horizontal="center" vertical="center" wrapText="1"/>
      <protection locked="0" hidden="1"/>
    </xf>
    <xf numFmtId="0" fontId="69" fillId="0" borderId="2" xfId="1" applyFont="1" applyFill="1" applyBorder="1" applyAlignment="1" applyProtection="1">
      <alignment horizontal="center" vertical="distributed"/>
      <protection locked="0"/>
    </xf>
    <xf numFmtId="0" fontId="68" fillId="0" borderId="2" xfId="1" applyFont="1" applyFill="1" applyBorder="1" applyAlignment="1" applyProtection="1">
      <alignment horizontal="center" vertical="distributed"/>
      <protection locked="0"/>
    </xf>
    <xf numFmtId="0" fontId="70" fillId="0" borderId="2" xfId="1" applyFont="1" applyFill="1" applyBorder="1"/>
    <xf numFmtId="0" fontId="68" fillId="6" borderId="2" xfId="1" applyFont="1" applyFill="1" applyBorder="1" applyAlignment="1" applyProtection="1">
      <alignment horizontal="center" vertical="distributed"/>
      <protection locked="0"/>
    </xf>
    <xf numFmtId="0" fontId="75" fillId="0" borderId="2" xfId="0" applyNumberFormat="1" applyFont="1" applyFill="1" applyBorder="1" applyAlignment="1" applyProtection="1">
      <alignment horizontal="center" vertical="center" wrapText="1"/>
      <protection locked="0"/>
    </xf>
    <xf numFmtId="165" fontId="70" fillId="0" borderId="11" xfId="1" applyNumberFormat="1" applyFont="1" applyFill="1" applyBorder="1" applyAlignment="1" applyProtection="1">
      <alignment horizontal="center"/>
      <protection locked="0"/>
    </xf>
    <xf numFmtId="0" fontId="70" fillId="0" borderId="11" xfId="1" applyFont="1" applyFill="1" applyBorder="1"/>
    <xf numFmtId="0" fontId="70" fillId="0" borderId="0" xfId="1" applyFont="1" applyFill="1" applyBorder="1"/>
    <xf numFmtId="0" fontId="68" fillId="0" borderId="5" xfId="1" applyFont="1" applyFill="1" applyBorder="1" applyAlignment="1" applyProtection="1">
      <alignment horizontal="center" vertical="distributed"/>
      <protection locked="0"/>
    </xf>
    <xf numFmtId="0" fontId="68" fillId="6" borderId="22" xfId="1" applyFont="1" applyFill="1" applyBorder="1" applyAlignment="1" applyProtection="1">
      <alignment horizontal="center" vertical="distributed"/>
      <protection locked="0"/>
    </xf>
    <xf numFmtId="0" fontId="75" fillId="0" borderId="1" xfId="0" applyNumberFormat="1" applyFont="1" applyFill="1" applyBorder="1" applyAlignment="1" applyProtection="1">
      <alignment horizontal="center" vertical="center" wrapText="1"/>
      <protection locked="0"/>
    </xf>
    <xf numFmtId="0" fontId="69" fillId="0" borderId="1" xfId="1" applyFont="1" applyFill="1" applyBorder="1" applyAlignment="1" applyProtection="1">
      <alignment horizontal="center" vertical="distributed"/>
      <protection locked="0"/>
    </xf>
    <xf numFmtId="0" fontId="69" fillId="6" borderId="22" xfId="1" applyFont="1" applyFill="1" applyBorder="1" applyAlignment="1" applyProtection="1">
      <alignment horizontal="center" vertical="distributed"/>
      <protection locked="0"/>
    </xf>
    <xf numFmtId="0" fontId="68" fillId="0" borderId="1" xfId="1" applyFont="1" applyFill="1" applyBorder="1" applyAlignment="1" applyProtection="1">
      <alignment horizontal="center" vertical="distributed"/>
      <protection locked="0"/>
    </xf>
    <xf numFmtId="0" fontId="68" fillId="6" borderId="22" xfId="1" applyFont="1" applyFill="1" applyBorder="1" applyAlignment="1" applyProtection="1">
      <alignment horizontal="center" vertical="center"/>
      <protection locked="0"/>
    </xf>
    <xf numFmtId="0" fontId="68" fillId="0" borderId="1" xfId="1" applyFont="1" applyFill="1" applyBorder="1" applyAlignment="1" applyProtection="1">
      <alignment horizontal="center"/>
      <protection locked="0"/>
    </xf>
    <xf numFmtId="0" fontId="69" fillId="6" borderId="22" xfId="1" applyFont="1" applyFill="1" applyBorder="1" applyAlignment="1" applyProtection="1">
      <alignment horizontal="center" vertical="center"/>
      <protection locked="0"/>
    </xf>
    <xf numFmtId="165" fontId="68" fillId="0" borderId="10" xfId="1" applyNumberFormat="1" applyFont="1" applyFill="1" applyBorder="1" applyAlignment="1" applyProtection="1">
      <alignment horizontal="center"/>
      <protection locked="0"/>
    </xf>
    <xf numFmtId="0" fontId="68" fillId="0" borderId="10" xfId="1" applyFont="1" applyFill="1" applyBorder="1"/>
    <xf numFmtId="0" fontId="68" fillId="6" borderId="27" xfId="1" applyFont="1" applyFill="1" applyBorder="1" applyAlignment="1" applyProtection="1">
      <alignment horizontal="center" vertical="center"/>
      <protection locked="0"/>
    </xf>
    <xf numFmtId="0" fontId="75" fillId="0" borderId="16" xfId="0" applyNumberFormat="1" applyFont="1" applyFill="1" applyBorder="1" applyAlignment="1" applyProtection="1">
      <alignment horizontal="center" vertical="center" wrapText="1"/>
      <protection locked="0"/>
    </xf>
    <xf numFmtId="0" fontId="69" fillId="0" borderId="16" xfId="1" applyFont="1" applyFill="1" applyBorder="1" applyAlignment="1" applyProtection="1">
      <alignment horizontal="center" vertical="distributed"/>
      <protection locked="0"/>
    </xf>
    <xf numFmtId="0" fontId="68" fillId="6" borderId="2" xfId="1" applyFont="1" applyFill="1" applyBorder="1" applyAlignment="1" applyProtection="1">
      <alignment horizontal="center" vertical="center"/>
      <protection locked="0"/>
    </xf>
    <xf numFmtId="0" fontId="69" fillId="6" borderId="2" xfId="1" applyFont="1" applyFill="1" applyBorder="1" applyAlignment="1" applyProtection="1">
      <alignment horizontal="center" vertical="center"/>
      <protection locked="0"/>
    </xf>
    <xf numFmtId="0" fontId="69" fillId="0" borderId="2" xfId="1" applyFont="1" applyFill="1" applyBorder="1" applyAlignment="1" applyProtection="1">
      <alignment horizontal="center" vertical="center"/>
      <protection locked="0"/>
    </xf>
    <xf numFmtId="165" fontId="68" fillId="0" borderId="11" xfId="1" applyNumberFormat="1" applyFont="1" applyFill="1" applyBorder="1" applyAlignment="1" applyProtection="1">
      <alignment horizontal="center"/>
      <protection locked="0"/>
    </xf>
    <xf numFmtId="0" fontId="68" fillId="0" borderId="11" xfId="1" applyFont="1" applyFill="1" applyBorder="1"/>
    <xf numFmtId="0" fontId="68" fillId="6" borderId="28" xfId="1" applyFont="1" applyFill="1" applyBorder="1" applyAlignment="1" applyProtection="1">
      <alignment horizontal="center" vertical="distributed"/>
      <protection locked="0"/>
    </xf>
    <xf numFmtId="0" fontId="75" fillId="0" borderId="5" xfId="0" applyNumberFormat="1" applyFont="1" applyFill="1" applyBorder="1" applyAlignment="1" applyProtection="1">
      <alignment horizontal="center" vertical="center" wrapText="1"/>
      <protection locked="0"/>
    </xf>
    <xf numFmtId="0" fontId="70" fillId="0" borderId="5" xfId="1" applyFont="1" applyFill="1" applyBorder="1" applyAlignment="1" applyProtection="1">
      <alignment horizontal="center" vertical="distributed"/>
      <protection locked="0"/>
    </xf>
    <xf numFmtId="165" fontId="68" fillId="0" borderId="1" xfId="1" applyNumberFormat="1" applyFont="1" applyFill="1" applyBorder="1" applyAlignment="1" applyProtection="1">
      <alignment horizontal="center"/>
      <protection locked="0"/>
    </xf>
    <xf numFmtId="0" fontId="69" fillId="0" borderId="0" xfId="1" applyFont="1" applyFill="1" applyBorder="1"/>
    <xf numFmtId="0" fontId="24" fillId="0" borderId="0" xfId="1" applyFont="1" applyFill="1" applyBorder="1" applyProtection="1">
      <protection locked="0" hidden="1"/>
    </xf>
    <xf numFmtId="0" fontId="70" fillId="0" borderId="0" xfId="1" applyFont="1" applyFill="1" applyBorder="1" applyProtection="1">
      <protection locked="0"/>
    </xf>
    <xf numFmtId="165" fontId="68" fillId="0" borderId="9" xfId="1" applyNumberFormat="1" applyFont="1" applyFill="1" applyBorder="1" applyAlignment="1" applyProtection="1">
      <alignment horizontal="center"/>
      <protection locked="0"/>
    </xf>
    <xf numFmtId="0" fontId="68" fillId="0" borderId="9" xfId="1" applyFont="1" applyFill="1" applyBorder="1"/>
    <xf numFmtId="0" fontId="68" fillId="6" borderId="28" xfId="1" applyFont="1" applyFill="1" applyBorder="1" applyAlignment="1" applyProtection="1">
      <alignment horizontal="center" vertical="center"/>
      <protection locked="0"/>
    </xf>
    <xf numFmtId="0" fontId="68" fillId="0" borderId="16" xfId="1" applyFont="1" applyFill="1" applyBorder="1" applyAlignment="1" applyProtection="1">
      <alignment horizontal="center" vertical="distributed"/>
      <protection locked="0"/>
    </xf>
    <xf numFmtId="49" fontId="75" fillId="0" borderId="1" xfId="0" applyNumberFormat="1" applyFont="1" applyFill="1" applyBorder="1" applyAlignment="1" applyProtection="1">
      <alignment horizontal="center" vertical="center"/>
      <protection locked="0"/>
    </xf>
    <xf numFmtId="0" fontId="68" fillId="6" borderId="27" xfId="1" applyFont="1" applyFill="1" applyBorder="1" applyAlignment="1" applyProtection="1">
      <alignment horizontal="center" vertical="distributed"/>
      <protection locked="0"/>
    </xf>
    <xf numFmtId="0" fontId="75" fillId="2" borderId="2" xfId="0" applyNumberFormat="1" applyFont="1" applyFill="1" applyBorder="1" applyAlignment="1" applyProtection="1">
      <alignment horizontal="center" vertical="center" wrapText="1"/>
      <protection locked="0"/>
    </xf>
    <xf numFmtId="0" fontId="68" fillId="6" borderId="1" xfId="1" applyFont="1" applyFill="1" applyBorder="1" applyAlignment="1" applyProtection="1">
      <alignment horizontal="center" vertical="distributed"/>
      <protection locked="0"/>
    </xf>
    <xf numFmtId="0" fontId="69" fillId="6" borderId="1" xfId="1" applyFont="1" applyFill="1" applyBorder="1" applyAlignment="1" applyProtection="1">
      <alignment horizontal="center" vertical="distributed"/>
      <protection locked="0"/>
    </xf>
    <xf numFmtId="0" fontId="69" fillId="6" borderId="1" xfId="1" applyFont="1" applyFill="1" applyBorder="1" applyAlignment="1" applyProtection="1">
      <alignment horizontal="center" vertical="center"/>
      <protection locked="0"/>
    </xf>
    <xf numFmtId="0" fontId="69" fillId="0" borderId="1" xfId="1" applyFont="1" applyFill="1" applyBorder="1" applyAlignment="1" applyProtection="1">
      <alignment horizontal="center" vertical="center"/>
      <protection locked="0"/>
    </xf>
    <xf numFmtId="49" fontId="75" fillId="0" borderId="2" xfId="0" applyNumberFormat="1" applyFont="1" applyFill="1" applyBorder="1" applyAlignment="1" applyProtection="1">
      <alignment horizontal="center" vertical="center"/>
      <protection locked="0"/>
    </xf>
    <xf numFmtId="0" fontId="69" fillId="0" borderId="5" xfId="1" applyFont="1" applyFill="1" applyBorder="1" applyAlignment="1" applyProtection="1">
      <alignment horizontal="center" vertical="distributed"/>
      <protection locked="0"/>
    </xf>
    <xf numFmtId="0" fontId="69" fillId="6" borderId="5" xfId="1" applyFont="1" applyFill="1" applyBorder="1" applyAlignment="1" applyProtection="1">
      <alignment horizontal="center" vertical="distributed"/>
      <protection locked="0"/>
    </xf>
    <xf numFmtId="49" fontId="75" fillId="0" borderId="5" xfId="0" applyNumberFormat="1" applyFont="1" applyFill="1" applyBorder="1" applyAlignment="1" applyProtection="1">
      <alignment horizontal="center" vertical="center"/>
      <protection locked="0"/>
    </xf>
    <xf numFmtId="0" fontId="69" fillId="6" borderId="5" xfId="1" applyFont="1" applyFill="1" applyBorder="1" applyAlignment="1" applyProtection="1">
      <alignment horizontal="center" vertical="center"/>
      <protection locked="0"/>
    </xf>
    <xf numFmtId="0" fontId="69" fillId="6" borderId="16" xfId="1" applyFont="1" applyFill="1" applyBorder="1" applyAlignment="1" applyProtection="1">
      <alignment horizontal="center" vertical="center"/>
      <protection locked="0"/>
    </xf>
    <xf numFmtId="49" fontId="75" fillId="0" borderId="16" xfId="0" applyNumberFormat="1" applyFont="1" applyFill="1" applyBorder="1" applyAlignment="1" applyProtection="1">
      <alignment horizontal="center" vertical="center"/>
      <protection locked="0"/>
    </xf>
    <xf numFmtId="0" fontId="69" fillId="6" borderId="16" xfId="1" applyFont="1" applyFill="1" applyBorder="1" applyAlignment="1" applyProtection="1">
      <alignment horizontal="center" vertical="distributed"/>
      <protection locked="0"/>
    </xf>
    <xf numFmtId="165" fontId="70" fillId="0" borderId="1" xfId="1" applyNumberFormat="1" applyFont="1" applyFill="1" applyBorder="1" applyAlignment="1" applyProtection="1">
      <alignment horizontal="center" vertical="center"/>
      <protection locked="0"/>
    </xf>
    <xf numFmtId="0" fontId="69" fillId="6" borderId="3" xfId="1" applyFont="1" applyFill="1" applyBorder="1" applyAlignment="1" applyProtection="1">
      <alignment horizontal="center" vertical="distributed"/>
      <protection locked="0"/>
    </xf>
    <xf numFmtId="49" fontId="75" fillId="0" borderId="3" xfId="0" applyNumberFormat="1" applyFont="1" applyFill="1" applyBorder="1" applyAlignment="1" applyProtection="1">
      <alignment horizontal="center" vertical="center"/>
      <protection locked="0"/>
    </xf>
    <xf numFmtId="0" fontId="69" fillId="0" borderId="3" xfId="1" applyFont="1" applyFill="1" applyBorder="1" applyAlignment="1" applyProtection="1">
      <alignment horizontal="center" vertical="distributed"/>
      <protection locked="0"/>
    </xf>
    <xf numFmtId="0" fontId="76" fillId="0" borderId="0" xfId="0" applyFont="1" applyFill="1" applyAlignment="1">
      <alignment horizontal="center" vertical="center"/>
    </xf>
    <xf numFmtId="0" fontId="68" fillId="0" borderId="0" xfId="1" applyFont="1" applyFill="1" applyBorder="1" applyAlignment="1">
      <alignment horizontal="left"/>
    </xf>
    <xf numFmtId="49" fontId="68" fillId="0" borderId="0" xfId="1" applyNumberFormat="1" applyFont="1" applyFill="1" applyBorder="1" applyAlignment="1">
      <alignment horizontal="center" vertical="center"/>
    </xf>
    <xf numFmtId="49" fontId="70" fillId="0" borderId="4" xfId="1" applyNumberFormat="1" applyFont="1" applyFill="1" applyBorder="1" applyAlignment="1">
      <alignment vertical="center"/>
    </xf>
    <xf numFmtId="0" fontId="68" fillId="0" borderId="2" xfId="0" applyFont="1" applyFill="1" applyBorder="1" applyAlignment="1" applyProtection="1">
      <alignment horizontal="right" vertical="center" wrapText="1"/>
      <protection locked="0"/>
    </xf>
    <xf numFmtId="0" fontId="68" fillId="0" borderId="2" xfId="0" applyFont="1" applyFill="1" applyBorder="1" applyAlignment="1" applyProtection="1">
      <alignment horizontal="left" vertical="center" wrapText="1"/>
      <protection locked="0"/>
    </xf>
    <xf numFmtId="0" fontId="68" fillId="0" borderId="2" xfId="1" applyFont="1" applyFill="1" applyBorder="1" applyAlignment="1" applyProtection="1">
      <alignment horizontal="center" vertical="center" wrapText="1"/>
      <protection locked="0"/>
    </xf>
    <xf numFmtId="165" fontId="68" fillId="0" borderId="2" xfId="1" applyNumberFormat="1" applyFont="1" applyFill="1" applyBorder="1" applyAlignment="1" applyProtection="1">
      <alignment horizontal="center" vertical="center"/>
      <protection locked="0" hidden="1"/>
    </xf>
    <xf numFmtId="0" fontId="68" fillId="0" borderId="2" xfId="1" applyFont="1" applyFill="1" applyBorder="1" applyAlignment="1" applyProtection="1">
      <alignment wrapText="1"/>
      <protection locked="0"/>
    </xf>
    <xf numFmtId="0" fontId="68" fillId="5" borderId="2" xfId="1" applyFont="1" applyFill="1" applyBorder="1" applyProtection="1">
      <protection locked="0"/>
    </xf>
    <xf numFmtId="165" fontId="68" fillId="0" borderId="11" xfId="1" applyNumberFormat="1" applyFont="1" applyFill="1" applyBorder="1" applyAlignment="1" applyProtection="1">
      <alignment horizontal="center" vertical="center"/>
      <protection locked="0" hidden="1"/>
    </xf>
    <xf numFmtId="0" fontId="68" fillId="0" borderId="5" xfId="1" applyFont="1" applyFill="1" applyBorder="1" applyAlignment="1" applyProtection="1">
      <alignment vertical="center" wrapText="1"/>
      <protection locked="0"/>
    </xf>
    <xf numFmtId="0" fontId="68" fillId="0" borderId="5" xfId="1" applyFont="1" applyFill="1" applyBorder="1" applyAlignment="1" applyProtection="1">
      <alignment vertical="center"/>
      <protection locked="0"/>
    </xf>
    <xf numFmtId="0" fontId="68" fillId="5" borderId="5" xfId="1" applyFont="1" applyFill="1" applyBorder="1" applyAlignment="1" applyProtection="1">
      <alignment vertical="center"/>
      <protection locked="0"/>
    </xf>
    <xf numFmtId="0" fontId="68" fillId="0" borderId="1" xfId="1" applyFont="1" applyFill="1" applyBorder="1" applyAlignment="1" applyProtection="1">
      <alignment vertical="center" wrapText="1"/>
      <protection locked="0"/>
    </xf>
    <xf numFmtId="0" fontId="68" fillId="5" borderId="1" xfId="1" applyFont="1" applyFill="1" applyBorder="1" applyAlignment="1" applyProtection="1">
      <alignment vertical="center"/>
      <protection locked="0"/>
    </xf>
    <xf numFmtId="0" fontId="70" fillId="0" borderId="1" xfId="1" applyFont="1" applyFill="1" applyBorder="1" applyAlignment="1" applyProtection="1">
      <alignment vertical="center" wrapText="1"/>
      <protection locked="0"/>
    </xf>
    <xf numFmtId="0" fontId="70" fillId="0" borderId="1" xfId="1" applyFont="1" applyFill="1" applyBorder="1" applyAlignment="1" applyProtection="1">
      <alignment vertical="center"/>
      <protection locked="0"/>
    </xf>
    <xf numFmtId="0" fontId="70" fillId="5" borderId="1" xfId="1" applyFont="1" applyFill="1" applyBorder="1" applyAlignment="1" applyProtection="1">
      <alignment vertical="center"/>
      <protection locked="0"/>
    </xf>
    <xf numFmtId="0" fontId="68" fillId="2" borderId="1" xfId="1" applyFont="1" applyFill="1" applyBorder="1" applyAlignment="1" applyProtection="1">
      <alignment vertical="center" wrapText="1"/>
      <protection locked="0"/>
    </xf>
    <xf numFmtId="165" fontId="70" fillId="0" borderId="2" xfId="1" applyNumberFormat="1" applyFont="1" applyFill="1" applyBorder="1" applyAlignment="1" applyProtection="1">
      <alignment horizontal="center" vertical="center"/>
      <protection locked="0" hidden="1"/>
    </xf>
    <xf numFmtId="165" fontId="70" fillId="0" borderId="2" xfId="1" applyNumberFormat="1" applyFont="1" applyFill="1" applyBorder="1" applyAlignment="1" applyProtection="1">
      <alignment horizontal="center" vertical="distributed"/>
      <protection locked="0" hidden="1"/>
    </xf>
    <xf numFmtId="165" fontId="68" fillId="0" borderId="1" xfId="1" applyNumberFormat="1" applyFont="1" applyFill="1" applyBorder="1" applyAlignment="1" applyProtection="1">
      <alignment horizontal="center" vertical="center"/>
      <protection locked="0"/>
    </xf>
    <xf numFmtId="165" fontId="68" fillId="0" borderId="10" xfId="1" applyNumberFormat="1" applyFont="1" applyFill="1" applyBorder="1" applyAlignment="1" applyProtection="1">
      <alignment horizontal="center" vertical="center"/>
      <protection locked="0" hidden="1"/>
    </xf>
    <xf numFmtId="0" fontId="68" fillId="0" borderId="16" xfId="1" applyFont="1" applyFill="1" applyBorder="1" applyAlignment="1" applyProtection="1">
      <alignment vertical="center" wrapText="1"/>
      <protection locked="0"/>
    </xf>
    <xf numFmtId="0" fontId="68" fillId="0" borderId="16" xfId="1" applyFont="1" applyFill="1" applyBorder="1" applyAlignment="1" applyProtection="1">
      <alignment vertical="center"/>
      <protection locked="0"/>
    </xf>
    <xf numFmtId="0" fontId="68" fillId="5" borderId="16" xfId="1" applyFont="1" applyFill="1" applyBorder="1" applyAlignment="1" applyProtection="1">
      <alignment vertical="center"/>
      <protection locked="0"/>
    </xf>
    <xf numFmtId="0" fontId="68" fillId="0" borderId="2" xfId="1" applyFont="1" applyFill="1" applyBorder="1" applyAlignment="1" applyProtection="1">
      <alignment vertical="center" wrapText="1"/>
      <protection locked="0"/>
    </xf>
    <xf numFmtId="0" fontId="68" fillId="2" borderId="2" xfId="1" applyFont="1" applyFill="1" applyBorder="1" applyAlignment="1" applyProtection="1">
      <alignment vertical="center"/>
      <protection locked="0"/>
    </xf>
    <xf numFmtId="2" fontId="68" fillId="0" borderId="2" xfId="1" applyNumberFormat="1" applyFont="1" applyFill="1" applyBorder="1" applyAlignment="1" applyProtection="1">
      <alignment horizontal="center" vertical="center"/>
      <protection locked="0"/>
    </xf>
    <xf numFmtId="2" fontId="68" fillId="0" borderId="5" xfId="1" applyNumberFormat="1" applyFont="1" applyFill="1" applyBorder="1" applyAlignment="1" applyProtection="1">
      <alignment horizontal="center" vertical="center"/>
      <protection locked="0"/>
    </xf>
    <xf numFmtId="2" fontId="68" fillId="0" borderId="5" xfId="1" applyNumberFormat="1" applyFont="1" applyFill="1" applyBorder="1" applyAlignment="1" applyProtection="1">
      <alignment horizontal="center" vertical="center" wrapText="1"/>
      <protection locked="0"/>
    </xf>
    <xf numFmtId="165" fontId="68" fillId="0" borderId="5" xfId="1" applyNumberFormat="1" applyFont="1" applyFill="1" applyBorder="1" applyAlignment="1" applyProtection="1">
      <alignment horizontal="center" vertical="center"/>
      <protection locked="0" hidden="1"/>
    </xf>
    <xf numFmtId="2" fontId="68" fillId="0" borderId="1" xfId="1" applyNumberFormat="1" applyFont="1" applyFill="1" applyBorder="1" applyAlignment="1" applyProtection="1">
      <alignment horizontal="center" vertical="center"/>
      <protection locked="0"/>
    </xf>
    <xf numFmtId="165" fontId="68" fillId="0" borderId="1" xfId="1" applyNumberFormat="1" applyFont="1" applyFill="1" applyBorder="1" applyAlignment="1" applyProtection="1">
      <alignment horizontal="center" vertical="center"/>
      <protection locked="0" hidden="1"/>
    </xf>
    <xf numFmtId="0" fontId="70" fillId="0" borderId="5" xfId="1" applyFont="1" applyFill="1" applyBorder="1" applyAlignment="1" applyProtection="1">
      <alignment vertical="center"/>
      <protection locked="0"/>
    </xf>
    <xf numFmtId="0" fontId="69" fillId="0" borderId="1" xfId="1" applyNumberFormat="1" applyFont="1" applyFill="1" applyBorder="1" applyAlignment="1" applyProtection="1">
      <alignment horizontal="center"/>
      <protection locked="0" hidden="1"/>
    </xf>
    <xf numFmtId="1" fontId="80" fillId="0" borderId="1" xfId="1" applyNumberFormat="1" applyFont="1" applyFill="1" applyBorder="1" applyAlignment="1" applyProtection="1">
      <alignment horizontal="center" vertical="center" wrapText="1"/>
      <protection locked="0"/>
    </xf>
    <xf numFmtId="0" fontId="82" fillId="0" borderId="1" xfId="0" applyFont="1" applyBorder="1" applyAlignment="1">
      <alignment vertical="center"/>
    </xf>
    <xf numFmtId="0" fontId="83" fillId="0" borderId="1" xfId="0" applyFont="1" applyBorder="1" applyAlignment="1">
      <alignment horizontal="left" vertical="center"/>
    </xf>
    <xf numFmtId="0" fontId="68" fillId="0" borderId="1" xfId="1" applyFont="1" applyFill="1" applyBorder="1" applyProtection="1">
      <protection locked="0" hidden="1"/>
    </xf>
    <xf numFmtId="0" fontId="84" fillId="0" borderId="0" xfId="0" applyFont="1"/>
    <xf numFmtId="0" fontId="74" fillId="0" borderId="0" xfId="1" applyFont="1" applyFill="1" applyBorder="1" applyAlignment="1" applyProtection="1">
      <protection locked="0" hidden="1"/>
    </xf>
    <xf numFmtId="0" fontId="74" fillId="0" borderId="0" xfId="1" applyFont="1" applyFill="1" applyBorder="1" applyProtection="1">
      <protection locked="0" hidden="1"/>
    </xf>
    <xf numFmtId="0" fontId="76" fillId="0" borderId="1" xfId="0" applyFont="1" applyBorder="1" applyAlignment="1">
      <alignment horizontal="center" vertical="center" wrapText="1"/>
    </xf>
    <xf numFmtId="0" fontId="69" fillId="0" borderId="3" xfId="1" applyNumberFormat="1" applyFont="1" applyFill="1" applyBorder="1" applyAlignment="1" applyProtection="1">
      <alignment horizontal="center" vertical="center"/>
      <protection locked="0" hidden="1"/>
    </xf>
    <xf numFmtId="0" fontId="74" fillId="0" borderId="3" xfId="1" applyFont="1" applyFill="1" applyBorder="1" applyProtection="1">
      <protection locked="0" hidden="1"/>
    </xf>
    <xf numFmtId="0" fontId="76" fillId="0" borderId="0" xfId="0" applyFont="1"/>
    <xf numFmtId="0" fontId="74" fillId="0" borderId="0" xfId="1" applyFont="1" applyFill="1" applyBorder="1" applyProtection="1">
      <protection locked="0"/>
    </xf>
    <xf numFmtId="0" fontId="76" fillId="0" borderId="3" xfId="0" applyFont="1" applyBorder="1" applyAlignment="1">
      <alignment horizontal="center" vertical="center" wrapText="1"/>
    </xf>
    <xf numFmtId="0" fontId="74" fillId="0" borderId="3" xfId="1" applyFont="1" applyFill="1" applyBorder="1" applyAlignment="1" applyProtection="1">
      <alignment vertical="center"/>
      <protection locked="0"/>
    </xf>
    <xf numFmtId="0" fontId="76" fillId="0" borderId="0" xfId="0" applyFont="1" applyAlignment="1">
      <alignment horizontal="center" vertical="center"/>
    </xf>
    <xf numFmtId="49" fontId="68" fillId="0" borderId="0" xfId="1" applyNumberFormat="1" applyFont="1" applyFill="1" applyBorder="1" applyAlignment="1">
      <alignment horizontal="left" vertical="center"/>
    </xf>
    <xf numFmtId="0" fontId="26" fillId="0" borderId="10" xfId="1" applyFont="1" applyFill="1" applyBorder="1" applyAlignment="1" applyProtection="1">
      <alignment horizontal="center" vertical="distributed"/>
      <protection locked="0"/>
    </xf>
    <xf numFmtId="0" fontId="26" fillId="0" borderId="10" xfId="1" applyFont="1" applyFill="1" applyBorder="1" applyAlignment="1" applyProtection="1">
      <alignment horizontal="right" vertical="distributed"/>
      <protection locked="0"/>
    </xf>
    <xf numFmtId="0" fontId="26" fillId="0" borderId="10" xfId="1" applyFont="1" applyFill="1" applyBorder="1" applyAlignment="1" applyProtection="1">
      <alignment horizontal="left" vertical="distributed"/>
      <protection locked="0"/>
    </xf>
    <xf numFmtId="49" fontId="85" fillId="0" borderId="10" xfId="1" applyNumberFormat="1" applyFont="1" applyFill="1" applyBorder="1" applyAlignment="1" applyProtection="1">
      <alignment horizontal="center" vertical="center"/>
      <protection locked="0"/>
    </xf>
    <xf numFmtId="1" fontId="85" fillId="0" borderId="10" xfId="1" applyNumberFormat="1" applyFont="1" applyFill="1" applyBorder="1" applyAlignment="1" applyProtection="1">
      <alignment horizontal="center" vertical="center"/>
      <protection locked="0"/>
    </xf>
    <xf numFmtId="1" fontId="85" fillId="0" borderId="10" xfId="1" applyNumberFormat="1" applyFont="1" applyFill="1" applyBorder="1" applyAlignment="1" applyProtection="1">
      <alignment horizontal="center" vertical="center" wrapText="1"/>
      <protection locked="0"/>
    </xf>
    <xf numFmtId="1" fontId="24" fillId="0" borderId="10" xfId="1" applyNumberFormat="1" applyFont="1" applyFill="1" applyBorder="1" applyAlignment="1" applyProtection="1">
      <alignment horizontal="center" vertical="center" wrapText="1"/>
      <protection locked="0"/>
    </xf>
    <xf numFmtId="0" fontId="24" fillId="0" borderId="0" xfId="1" applyFont="1" applyFill="1" applyBorder="1" applyAlignment="1">
      <alignment horizontal="center" vertical="center"/>
    </xf>
    <xf numFmtId="0" fontId="26" fillId="6" borderId="10" xfId="1" applyFont="1" applyFill="1" applyBorder="1" applyAlignment="1" applyProtection="1">
      <alignment horizontal="center" vertical="distributed"/>
      <protection locked="0"/>
    </xf>
    <xf numFmtId="49" fontId="20" fillId="0" borderId="10" xfId="0" applyNumberFormat="1" applyFont="1" applyFill="1" applyBorder="1" applyAlignment="1" applyProtection="1">
      <alignment horizontal="center" vertical="center"/>
      <protection locked="0"/>
    </xf>
    <xf numFmtId="165" fontId="85" fillId="0" borderId="2" xfId="1" applyNumberFormat="1" applyFont="1" applyFill="1" applyBorder="1" applyAlignment="1" applyProtection="1">
      <alignment horizontal="center"/>
      <protection locked="0"/>
    </xf>
    <xf numFmtId="0" fontId="24" fillId="0" borderId="2" xfId="1" applyFont="1" applyFill="1" applyBorder="1" applyAlignment="1">
      <alignment horizontal="center" vertical="center"/>
    </xf>
    <xf numFmtId="1" fontId="85" fillId="0" borderId="0" xfId="1" applyNumberFormat="1" applyFont="1" applyFill="1" applyBorder="1" applyAlignment="1" applyProtection="1">
      <alignment horizontal="center" vertical="center" wrapText="1"/>
      <protection locked="0"/>
    </xf>
    <xf numFmtId="0" fontId="26" fillId="0" borderId="10" xfId="1" applyFont="1" applyFill="1" applyBorder="1" applyAlignment="1" applyProtection="1">
      <alignment horizontal="center" vertical="distributed" wrapText="1"/>
      <protection locked="0"/>
    </xf>
    <xf numFmtId="0" fontId="26" fillId="5" borderId="10" xfId="1" applyFont="1" applyFill="1" applyBorder="1" applyAlignment="1" applyProtection="1">
      <alignment horizontal="center" vertical="distributed"/>
      <protection locked="0"/>
    </xf>
    <xf numFmtId="49" fontId="20" fillId="0" borderId="10" xfId="0" applyNumberFormat="1" applyFont="1" applyFill="1" applyBorder="1" applyAlignment="1" applyProtection="1">
      <alignment horizontal="right" vertical="center"/>
      <protection locked="0"/>
    </xf>
    <xf numFmtId="49" fontId="20" fillId="0" borderId="10" xfId="0" applyNumberFormat="1" applyFont="1" applyFill="1" applyBorder="1" applyAlignment="1" applyProtection="1">
      <alignment horizontal="left" vertical="center"/>
      <protection locked="0"/>
    </xf>
    <xf numFmtId="0" fontId="77" fillId="0" borderId="0" xfId="1" applyFont="1" applyFill="1" applyBorder="1" applyAlignment="1" applyProtection="1">
      <alignment horizontal="center" vertical="center"/>
      <protection locked="0"/>
    </xf>
    <xf numFmtId="165" fontId="24" fillId="0" borderId="2" xfId="1" applyNumberFormat="1" applyFont="1" applyFill="1" applyBorder="1" applyAlignment="1" applyProtection="1">
      <alignment horizontal="center" vertical="center"/>
      <protection locked="0" hidden="1"/>
    </xf>
    <xf numFmtId="0" fontId="24" fillId="0" borderId="2" xfId="1" applyFont="1" applyFill="1" applyBorder="1"/>
    <xf numFmtId="0" fontId="24" fillId="0" borderId="2" xfId="1" applyFont="1" applyFill="1" applyBorder="1" applyAlignment="1" applyProtection="1">
      <alignment wrapText="1"/>
      <protection locked="0"/>
    </xf>
    <xf numFmtId="0" fontId="24" fillId="0" borderId="2" xfId="1" applyFont="1" applyFill="1" applyBorder="1" applyProtection="1">
      <protection locked="0"/>
    </xf>
    <xf numFmtId="0" fontId="24" fillId="5" borderId="2" xfId="1" applyFont="1" applyFill="1" applyBorder="1" applyProtection="1">
      <protection locked="0"/>
    </xf>
    <xf numFmtId="165" fontId="68" fillId="0" borderId="2" xfId="1" applyNumberFormat="1" applyFont="1" applyFill="1" applyBorder="1" applyAlignment="1" applyProtection="1">
      <alignment horizontal="center" vertical="center"/>
      <protection locked="0"/>
    </xf>
    <xf numFmtId="0" fontId="68" fillId="0" borderId="2" xfId="1" applyFont="1" applyFill="1" applyBorder="1" applyAlignment="1">
      <alignment vertical="center"/>
    </xf>
    <xf numFmtId="0" fontId="26" fillId="0" borderId="29" xfId="0" applyFont="1" applyFill="1" applyBorder="1" applyAlignment="1">
      <alignment horizontal="center" vertical="center"/>
    </xf>
    <xf numFmtId="49" fontId="85" fillId="0" borderId="29" xfId="1" applyNumberFormat="1" applyFont="1" applyFill="1" applyBorder="1" applyAlignment="1" applyProtection="1">
      <alignment horizontal="left" vertical="center" wrapText="1"/>
      <protection locked="0" hidden="1"/>
    </xf>
    <xf numFmtId="49" fontId="85" fillId="0" borderId="29" xfId="1" applyNumberFormat="1" applyFont="1" applyFill="1" applyBorder="1" applyAlignment="1" applyProtection="1">
      <alignment horizontal="center" vertical="center" wrapText="1"/>
      <protection locked="0" hidden="1"/>
    </xf>
    <xf numFmtId="0" fontId="78" fillId="0" borderId="30" xfId="0" applyFont="1" applyFill="1" applyBorder="1" applyAlignment="1">
      <alignment horizontal="center" vertical="center"/>
    </xf>
    <xf numFmtId="49" fontId="70" fillId="0" borderId="30" xfId="1" applyNumberFormat="1" applyFont="1" applyFill="1" applyBorder="1" applyAlignment="1" applyProtection="1">
      <alignment horizontal="left" vertical="center" wrapText="1"/>
      <protection locked="0" hidden="1"/>
    </xf>
    <xf numFmtId="0" fontId="70" fillId="0" borderId="30" xfId="1" applyFont="1" applyFill="1" applyBorder="1" applyAlignment="1">
      <alignment horizontal="center" vertical="center"/>
    </xf>
    <xf numFmtId="49" fontId="70" fillId="0" borderId="30" xfId="1" applyNumberFormat="1" applyFont="1" applyFill="1" applyBorder="1" applyAlignment="1" applyProtection="1">
      <alignment horizontal="center" vertical="center" wrapText="1"/>
      <protection locked="0" hidden="1"/>
    </xf>
    <xf numFmtId="0" fontId="69" fillId="0" borderId="30" xfId="1" applyNumberFormat="1" applyFont="1" applyFill="1" applyBorder="1" applyAlignment="1" applyProtection="1">
      <alignment horizontal="center" vertical="center"/>
      <protection locked="0"/>
    </xf>
    <xf numFmtId="2" fontId="69" fillId="0" borderId="30" xfId="1" applyNumberFormat="1" applyFont="1" applyFill="1" applyBorder="1" applyAlignment="1" applyProtection="1">
      <alignment horizontal="left" vertical="center" wrapText="1"/>
      <protection locked="0" hidden="1"/>
    </xf>
    <xf numFmtId="0" fontId="69" fillId="0" borderId="30" xfId="1" applyNumberFormat="1" applyFont="1" applyFill="1" applyBorder="1" applyAlignment="1" applyProtection="1">
      <alignment horizontal="center" vertical="center" wrapText="1"/>
      <protection locked="0"/>
    </xf>
    <xf numFmtId="0" fontId="68" fillId="0" borderId="30" xfId="1" applyNumberFormat="1" applyFont="1" applyFill="1" applyBorder="1" applyAlignment="1" applyProtection="1">
      <alignment horizontal="center" vertical="center" wrapText="1"/>
      <protection locked="0"/>
    </xf>
    <xf numFmtId="0" fontId="71" fillId="0" borderId="30" xfId="1" applyNumberFormat="1" applyFont="1" applyFill="1" applyBorder="1" applyAlignment="1" applyProtection="1">
      <alignment horizontal="center" vertical="center"/>
      <protection locked="0"/>
    </xf>
    <xf numFmtId="2" fontId="71" fillId="0" borderId="30" xfId="1" applyNumberFormat="1" applyFont="1" applyFill="1" applyBorder="1" applyAlignment="1" applyProtection="1">
      <alignment horizontal="left" vertical="center" wrapText="1"/>
      <protection locked="0" hidden="1"/>
    </xf>
    <xf numFmtId="0" fontId="71" fillId="0" borderId="30" xfId="1" applyNumberFormat="1" applyFont="1" applyFill="1" applyBorder="1" applyAlignment="1" applyProtection="1">
      <alignment horizontal="center" vertical="center" wrapText="1"/>
      <protection locked="0"/>
    </xf>
    <xf numFmtId="0" fontId="70" fillId="0" borderId="30" xfId="1" applyNumberFormat="1" applyFont="1" applyFill="1" applyBorder="1" applyAlignment="1" applyProtection="1">
      <alignment horizontal="center" vertical="center" wrapText="1"/>
      <protection locked="0"/>
    </xf>
    <xf numFmtId="2" fontId="69" fillId="0" borderId="30" xfId="1" quotePrefix="1" applyNumberFormat="1" applyFont="1" applyFill="1" applyBorder="1" applyAlignment="1" applyProtection="1">
      <alignment horizontal="center" vertical="center" wrapText="1"/>
      <protection locked="0" hidden="1"/>
    </xf>
    <xf numFmtId="0" fontId="68" fillId="0" borderId="30" xfId="1" quotePrefix="1" applyNumberFormat="1" applyFont="1" applyFill="1" applyBorder="1" applyAlignment="1" applyProtection="1">
      <alignment horizontal="center" vertical="center" wrapText="1"/>
      <protection locked="0"/>
    </xf>
    <xf numFmtId="0" fontId="71" fillId="0" borderId="30" xfId="1" applyNumberFormat="1" applyFont="1" applyFill="1" applyBorder="1" applyAlignment="1" applyProtection="1">
      <alignment horizontal="left" vertical="center" wrapText="1"/>
      <protection locked="0"/>
    </xf>
    <xf numFmtId="49" fontId="70" fillId="0" borderId="30" xfId="1" applyNumberFormat="1" applyFont="1" applyFill="1" applyBorder="1" applyAlignment="1" applyProtection="1">
      <alignment horizontal="left" vertical="center"/>
      <protection locked="0" hidden="1"/>
    </xf>
    <xf numFmtId="49" fontId="69" fillId="0" borderId="30" xfId="0" quotePrefix="1" applyNumberFormat="1" applyFont="1" applyFill="1" applyBorder="1" applyAlignment="1">
      <alignment horizontal="center" vertical="center" wrapText="1"/>
    </xf>
    <xf numFmtId="0" fontId="69" fillId="0" borderId="31" xfId="1" applyNumberFormat="1" applyFont="1" applyFill="1" applyBorder="1" applyAlignment="1" applyProtection="1">
      <alignment horizontal="center" vertical="center"/>
      <protection locked="0"/>
    </xf>
    <xf numFmtId="2" fontId="69" fillId="0" borderId="31" xfId="1" applyNumberFormat="1" applyFont="1" applyFill="1" applyBorder="1" applyAlignment="1" applyProtection="1">
      <alignment horizontal="left" vertical="center" wrapText="1"/>
      <protection locked="0" hidden="1"/>
    </xf>
    <xf numFmtId="0" fontId="69" fillId="0" borderId="31" xfId="1" applyNumberFormat="1" applyFont="1" applyFill="1" applyBorder="1" applyAlignment="1" applyProtection="1">
      <alignment horizontal="center" vertical="center" wrapText="1"/>
      <protection locked="0"/>
    </xf>
    <xf numFmtId="0" fontId="68" fillId="0" borderId="31" xfId="1" applyNumberFormat="1" applyFont="1" applyFill="1" applyBorder="1" applyAlignment="1" applyProtection="1">
      <alignment horizontal="center" vertical="center" wrapText="1"/>
      <protection locked="0"/>
    </xf>
    <xf numFmtId="49" fontId="85" fillId="0" borderId="29" xfId="1" applyNumberFormat="1" applyFont="1" applyFill="1" applyBorder="1" applyAlignment="1" applyProtection="1">
      <alignment horizontal="center"/>
      <protection locked="0" hidden="1"/>
    </xf>
    <xf numFmtId="49" fontId="85" fillId="0" borderId="29" xfId="1" applyNumberFormat="1" applyFont="1" applyFill="1" applyBorder="1" applyAlignment="1" applyProtection="1">
      <alignment horizontal="left"/>
      <protection locked="0" hidden="1"/>
    </xf>
    <xf numFmtId="49" fontId="85" fillId="0" borderId="29" xfId="1" applyNumberFormat="1" applyFont="1" applyFill="1" applyBorder="1" applyAlignment="1" applyProtection="1">
      <alignment horizontal="center" vertical="center"/>
      <protection locked="0" hidden="1"/>
    </xf>
    <xf numFmtId="49" fontId="70" fillId="0" borderId="30" xfId="1" applyNumberFormat="1" applyFont="1" applyFill="1" applyBorder="1" applyAlignment="1" applyProtection="1">
      <alignment horizontal="center" vertical="center"/>
      <protection locked="0" hidden="1"/>
    </xf>
    <xf numFmtId="2" fontId="69" fillId="0" borderId="30" xfId="1" applyNumberFormat="1" applyFont="1" applyFill="1" applyBorder="1" applyAlignment="1" applyProtection="1">
      <alignment horizontal="left" vertical="center" wrapText="1"/>
      <protection locked="0"/>
    </xf>
    <xf numFmtId="49" fontId="69" fillId="0" borderId="30" xfId="1" applyNumberFormat="1" applyFont="1" applyFill="1" applyBorder="1" applyAlignment="1" applyProtection="1">
      <alignment horizontal="left" vertical="center" wrapText="1"/>
      <protection locked="0"/>
    </xf>
    <xf numFmtId="2" fontId="71" fillId="0" borderId="30" xfId="1" applyNumberFormat="1" applyFont="1" applyFill="1" applyBorder="1" applyAlignment="1" applyProtection="1">
      <alignment horizontal="left" vertical="center" wrapText="1"/>
      <protection locked="0"/>
    </xf>
    <xf numFmtId="49" fontId="68" fillId="0" borderId="30" xfId="5" applyNumberFormat="1" applyFont="1" applyFill="1" applyBorder="1" applyAlignment="1" applyProtection="1">
      <alignment horizontal="left" vertical="center" wrapText="1"/>
      <protection locked="0"/>
    </xf>
    <xf numFmtId="2" fontId="69" fillId="0" borderId="30" xfId="0" applyNumberFormat="1" applyFont="1" applyFill="1" applyBorder="1" applyAlignment="1" applyProtection="1">
      <alignment horizontal="left" vertical="center" wrapText="1"/>
      <protection locked="0"/>
    </xf>
    <xf numFmtId="0" fontId="71" fillId="0" borderId="30" xfId="1" applyNumberFormat="1" applyFont="1" applyFill="1" applyBorder="1" applyAlignment="1" applyProtection="1">
      <alignment horizontal="center" vertical="center" wrapText="1"/>
      <protection locked="0" hidden="1"/>
    </xf>
    <xf numFmtId="49" fontId="71" fillId="0" borderId="30" xfId="0" quotePrefix="1" applyNumberFormat="1" applyFont="1" applyFill="1" applyBorder="1" applyAlignment="1">
      <alignment horizontal="center" vertical="center" wrapText="1"/>
    </xf>
    <xf numFmtId="0" fontId="68" fillId="0" borderId="30" xfId="1" applyNumberFormat="1" applyFont="1" applyFill="1" applyBorder="1" applyAlignment="1" applyProtection="1">
      <alignment horizontal="left" vertical="center" wrapText="1"/>
      <protection locked="0"/>
    </xf>
    <xf numFmtId="2" fontId="70" fillId="0" borderId="30" xfId="1" applyNumberFormat="1" applyFont="1" applyFill="1" applyBorder="1" applyAlignment="1" applyProtection="1">
      <alignment horizontal="center" vertical="center" wrapText="1"/>
      <protection locked="0" hidden="1"/>
    </xf>
    <xf numFmtId="49" fontId="68" fillId="0" borderId="30" xfId="1" applyNumberFormat="1" applyFont="1" applyFill="1" applyBorder="1" applyAlignment="1" applyProtection="1">
      <alignment horizontal="left" vertical="center" wrapText="1"/>
      <protection locked="0"/>
    </xf>
    <xf numFmtId="2" fontId="69" fillId="0" borderId="31" xfId="1" applyNumberFormat="1" applyFont="1" applyFill="1" applyBorder="1" applyAlignment="1" applyProtection="1">
      <alignment horizontal="left" vertical="center" wrapText="1"/>
      <protection locked="0"/>
    </xf>
    <xf numFmtId="1" fontId="73" fillId="0" borderId="2" xfId="1" applyNumberFormat="1" applyFont="1" applyFill="1" applyBorder="1" applyAlignment="1" applyProtection="1">
      <alignment horizontal="center" vertical="center" wrapText="1"/>
      <protection locked="0"/>
    </xf>
    <xf numFmtId="165" fontId="68" fillId="0" borderId="2" xfId="1" applyNumberFormat="1" applyFont="1" applyFill="1" applyBorder="1" applyAlignment="1" applyProtection="1">
      <alignment horizontal="center" vertical="distributed"/>
      <protection locked="0" hidden="1"/>
    </xf>
    <xf numFmtId="165" fontId="68" fillId="0" borderId="10" xfId="1" applyNumberFormat="1" applyFont="1" applyFill="1" applyBorder="1" applyAlignment="1" applyProtection="1">
      <alignment horizontal="center" vertical="distributed"/>
      <protection locked="0" hidden="1"/>
    </xf>
    <xf numFmtId="165" fontId="68" fillId="0" borderId="11" xfId="1" applyNumberFormat="1" applyFont="1" applyFill="1" applyBorder="1" applyAlignment="1" applyProtection="1">
      <alignment horizontal="center" vertical="distributed"/>
      <protection locked="0" hidden="1"/>
    </xf>
    <xf numFmtId="0" fontId="68" fillId="0" borderId="0" xfId="1" applyFont="1" applyFill="1" applyBorder="1" applyAlignment="1" applyProtection="1">
      <alignment horizontal="left" vertical="distributed"/>
      <protection locked="0"/>
    </xf>
    <xf numFmtId="49" fontId="68" fillId="0" borderId="0" xfId="1" applyNumberFormat="1" applyFont="1" applyFill="1" applyBorder="1" applyAlignment="1" applyProtection="1">
      <alignment horizontal="center" vertical="center"/>
      <protection locked="0"/>
    </xf>
    <xf numFmtId="0" fontId="68" fillId="0" borderId="0" xfId="1" applyFont="1" applyFill="1" applyBorder="1" applyAlignment="1" applyProtection="1">
      <alignment horizontal="center" vertical="distributed"/>
      <protection locked="0"/>
    </xf>
    <xf numFmtId="0" fontId="69" fillId="0" borderId="0" xfId="1" applyFont="1" applyFill="1" applyBorder="1" applyAlignment="1" applyProtection="1">
      <alignment vertical="distributed"/>
      <protection locked="0"/>
    </xf>
    <xf numFmtId="0" fontId="69" fillId="0" borderId="12" xfId="1" applyFont="1" applyFill="1" applyBorder="1" applyAlignment="1" applyProtection="1">
      <alignment vertical="distributed"/>
      <protection locked="0"/>
    </xf>
    <xf numFmtId="0" fontId="69" fillId="0" borderId="13" xfId="1" applyFont="1" applyFill="1" applyBorder="1" applyAlignment="1" applyProtection="1">
      <alignment vertical="distributed"/>
      <protection locked="0"/>
    </xf>
    <xf numFmtId="0" fontId="69" fillId="0" borderId="14" xfId="1" applyFont="1" applyFill="1" applyBorder="1" applyAlignment="1" applyProtection="1">
      <alignment vertical="distributed"/>
      <protection locked="0"/>
    </xf>
    <xf numFmtId="0" fontId="24" fillId="0" borderId="0" xfId="0" applyFont="1" applyFill="1" applyAlignment="1">
      <alignment horizontal="center"/>
    </xf>
    <xf numFmtId="0" fontId="24" fillId="0" borderId="0" xfId="0" applyFont="1" applyAlignment="1">
      <alignment horizontal="right"/>
    </xf>
    <xf numFmtId="49" fontId="24" fillId="0" borderId="0" xfId="0" applyNumberFormat="1" applyFont="1" applyAlignment="1">
      <alignment horizontal="left"/>
    </xf>
    <xf numFmtId="0" fontId="69" fillId="5" borderId="0" xfId="1" applyFont="1" applyFill="1" applyBorder="1" applyAlignment="1" applyProtection="1">
      <alignment vertical="distributed"/>
      <protection locked="0"/>
    </xf>
    <xf numFmtId="49" fontId="68" fillId="0" borderId="0" xfId="1" applyNumberFormat="1" applyFont="1" applyFill="1" applyBorder="1" applyAlignment="1" applyProtection="1">
      <alignment horizontal="right" vertical="center"/>
      <protection locked="0"/>
    </xf>
    <xf numFmtId="49" fontId="68" fillId="0" borderId="0" xfId="1" applyNumberFormat="1" applyFont="1" applyFill="1" applyBorder="1" applyAlignment="1" applyProtection="1">
      <alignment horizontal="left" vertical="center"/>
      <protection locked="0"/>
    </xf>
    <xf numFmtId="49" fontId="70" fillId="0" borderId="0" xfId="1" applyNumberFormat="1" applyFont="1" applyFill="1" applyBorder="1" applyAlignment="1" applyProtection="1">
      <alignment wrapText="1"/>
      <protection locked="0"/>
    </xf>
    <xf numFmtId="0" fontId="71" fillId="0" borderId="8" xfId="1" applyFont="1" applyFill="1" applyBorder="1" applyAlignment="1" applyProtection="1">
      <alignment vertical="distributed"/>
      <protection locked="0"/>
    </xf>
    <xf numFmtId="0" fontId="69" fillId="0" borderId="20" xfId="1" applyFont="1" applyFill="1" applyBorder="1" applyAlignment="1" applyProtection="1">
      <alignment vertical="distributed"/>
      <protection locked="0"/>
    </xf>
    <xf numFmtId="49" fontId="24" fillId="0" borderId="9" xfId="7" applyNumberFormat="1" applyFont="1" applyFill="1" applyBorder="1" applyAlignment="1">
      <alignment horizontal="center" vertical="center" wrapText="1"/>
    </xf>
    <xf numFmtId="49" fontId="24" fillId="0" borderId="9" xfId="7" applyNumberFormat="1" applyFont="1" applyFill="1" applyBorder="1" applyAlignment="1">
      <alignment horizontal="right" vertical="center" wrapText="1"/>
    </xf>
    <xf numFmtId="49" fontId="24" fillId="0" borderId="9" xfId="7" applyNumberFormat="1" applyFont="1" applyFill="1" applyBorder="1" applyAlignment="1">
      <alignment horizontal="left" vertical="center" wrapText="1"/>
    </xf>
    <xf numFmtId="0" fontId="68" fillId="0" borderId="2" xfId="1" applyFont="1" applyFill="1" applyBorder="1" applyAlignment="1" applyProtection="1">
      <alignment horizontal="right" vertical="center" wrapText="1"/>
      <protection locked="0"/>
    </xf>
    <xf numFmtId="0" fontId="68" fillId="0" borderId="2" xfId="1" applyFont="1" applyFill="1" applyBorder="1" applyAlignment="1" applyProtection="1">
      <alignment horizontal="left" vertical="center" wrapText="1"/>
      <protection locked="0"/>
    </xf>
    <xf numFmtId="0" fontId="85" fillId="0" borderId="10" xfId="1" applyNumberFormat="1" applyFont="1" applyFill="1" applyBorder="1" applyAlignment="1" applyProtection="1">
      <alignment horizontal="center" vertical="center"/>
      <protection locked="0"/>
    </xf>
    <xf numFmtId="0" fontId="24" fillId="0" borderId="10" xfId="1" applyFont="1" applyFill="1" applyBorder="1" applyAlignment="1" applyProtection="1">
      <alignment horizontal="center" vertical="distributed"/>
      <protection locked="0"/>
    </xf>
    <xf numFmtId="0" fontId="24" fillId="0" borderId="0" xfId="1" applyFont="1" applyFill="1" applyBorder="1" applyAlignment="1" applyProtection="1">
      <alignment horizontal="center" vertical="distributed"/>
      <protection locked="0"/>
    </xf>
    <xf numFmtId="0" fontId="85" fillId="0" borderId="10" xfId="1" applyFont="1" applyFill="1" applyBorder="1" applyAlignment="1" applyProtection="1">
      <alignment horizontal="center" vertical="distributed"/>
      <protection locked="0"/>
    </xf>
    <xf numFmtId="0" fontId="85" fillId="0" borderId="10" xfId="1" applyFont="1" applyFill="1" applyBorder="1" applyAlignment="1" applyProtection="1">
      <alignment horizontal="right" vertical="distributed"/>
      <protection locked="0"/>
    </xf>
    <xf numFmtId="0" fontId="85" fillId="0" borderId="10" xfId="1" applyFont="1" applyFill="1" applyBorder="1" applyAlignment="1" applyProtection="1">
      <alignment horizontal="left" vertical="distributed"/>
      <protection locked="0"/>
    </xf>
    <xf numFmtId="0" fontId="85" fillId="5" borderId="12" xfId="1" applyFont="1" applyFill="1" applyBorder="1" applyAlignment="1" applyProtection="1">
      <alignment horizontal="center" vertical="distributed"/>
      <protection locked="0"/>
    </xf>
    <xf numFmtId="49" fontId="85" fillId="0" borderId="10" xfId="1" applyNumberFormat="1" applyFont="1" applyFill="1" applyBorder="1" applyAlignment="1" applyProtection="1">
      <alignment horizontal="right" vertical="center"/>
      <protection locked="0"/>
    </xf>
    <xf numFmtId="49" fontId="85" fillId="0" borderId="10" xfId="1" applyNumberFormat="1" applyFont="1" applyFill="1" applyBorder="1" applyAlignment="1" applyProtection="1">
      <alignment horizontal="left" vertical="center"/>
      <protection locked="0"/>
    </xf>
    <xf numFmtId="0" fontId="70" fillId="0" borderId="29" xfId="1" applyFont="1" applyFill="1" applyBorder="1" applyAlignment="1" applyProtection="1">
      <alignment horizontal="center" vertical="center"/>
      <protection locked="0"/>
    </xf>
    <xf numFmtId="0" fontId="85" fillId="0" borderId="29" xfId="1" applyNumberFormat="1" applyFont="1" applyFill="1" applyBorder="1" applyAlignment="1" applyProtection="1">
      <alignment horizontal="left" vertical="center" wrapText="1"/>
      <protection locked="0" hidden="1"/>
    </xf>
    <xf numFmtId="0" fontId="73" fillId="0" borderId="29" xfId="1" applyNumberFormat="1" applyFont="1" applyFill="1" applyBorder="1" applyAlignment="1" applyProtection="1">
      <alignment horizontal="left" vertical="center" wrapText="1"/>
      <protection locked="0" hidden="1"/>
    </xf>
    <xf numFmtId="0" fontId="70" fillId="0" borderId="29" xfId="1" applyNumberFormat="1" applyFont="1" applyFill="1" applyBorder="1" applyAlignment="1" applyProtection="1">
      <alignment horizontal="center" vertical="center" wrapText="1"/>
      <protection locked="0" hidden="1"/>
    </xf>
    <xf numFmtId="165" fontId="70" fillId="0" borderId="2" xfId="1" applyNumberFormat="1" applyFont="1" applyFill="1" applyBorder="1" applyAlignment="1" applyProtection="1">
      <alignment horizontal="center" vertical="distributed" wrapText="1"/>
      <protection locked="0" hidden="1"/>
    </xf>
    <xf numFmtId="0" fontId="69" fillId="0" borderId="2" xfId="1" applyFont="1" applyFill="1" applyBorder="1" applyAlignment="1" applyProtection="1">
      <alignment vertical="distributed"/>
      <protection locked="0"/>
    </xf>
    <xf numFmtId="0" fontId="24" fillId="0" borderId="2" xfId="0" applyFont="1" applyFill="1" applyBorder="1" applyAlignment="1">
      <alignment horizontal="center"/>
    </xf>
    <xf numFmtId="0" fontId="24" fillId="0" borderId="2" xfId="0" applyFont="1" applyBorder="1" applyAlignment="1">
      <alignment horizontal="right"/>
    </xf>
    <xf numFmtId="49" fontId="24" fillId="0" borderId="2" xfId="0" applyNumberFormat="1" applyFont="1" applyBorder="1" applyAlignment="1">
      <alignment horizontal="left"/>
    </xf>
    <xf numFmtId="0" fontId="69" fillId="5" borderId="2" xfId="1" applyFont="1" applyFill="1" applyBorder="1" applyAlignment="1" applyProtection="1">
      <alignment vertical="distributed"/>
      <protection locked="0"/>
    </xf>
    <xf numFmtId="0" fontId="70" fillId="0" borderId="2" xfId="1" applyNumberFormat="1" applyFont="1" applyFill="1" applyBorder="1" applyAlignment="1" applyProtection="1">
      <alignment horizontal="right" vertical="center" wrapText="1"/>
      <protection locked="0" hidden="1"/>
    </xf>
    <xf numFmtId="0" fontId="70" fillId="0" borderId="2" xfId="1" applyNumberFormat="1" applyFont="1" applyFill="1" applyBorder="1" applyAlignment="1" applyProtection="1">
      <alignment horizontal="left" vertical="center" wrapText="1"/>
      <protection locked="0" hidden="1"/>
    </xf>
    <xf numFmtId="0" fontId="70" fillId="0" borderId="30" xfId="1" applyFont="1" applyFill="1" applyBorder="1" applyAlignment="1" applyProtection="1">
      <alignment horizontal="center" vertical="center"/>
      <protection locked="0"/>
    </xf>
    <xf numFmtId="0" fontId="70" fillId="0" borderId="30" xfId="1" applyNumberFormat="1" applyFont="1" applyFill="1" applyBorder="1" applyAlignment="1" applyProtection="1">
      <alignment horizontal="left" vertical="center" wrapText="1"/>
      <protection locked="0"/>
    </xf>
    <xf numFmtId="0" fontId="69" fillId="0" borderId="30" xfId="1" quotePrefix="1" applyNumberFormat="1" applyFont="1" applyFill="1" applyBorder="1" applyAlignment="1" applyProtection="1">
      <alignment horizontal="center" vertical="center" wrapText="1"/>
      <protection locked="0"/>
    </xf>
    <xf numFmtId="165" fontId="68" fillId="0" borderId="9" xfId="1" applyNumberFormat="1" applyFont="1" applyFill="1" applyBorder="1" applyAlignment="1" applyProtection="1">
      <alignment horizontal="center" vertical="distributed"/>
      <protection locked="0"/>
    </xf>
    <xf numFmtId="0" fontId="68" fillId="0" borderId="9" xfId="1" applyFont="1" applyFill="1" applyBorder="1" applyAlignment="1" applyProtection="1">
      <alignment horizontal="right" vertical="distributed"/>
      <protection locked="0"/>
    </xf>
    <xf numFmtId="0" fontId="68" fillId="0" borderId="9" xfId="1" applyFont="1" applyFill="1" applyBorder="1" applyAlignment="1" applyProtection="1">
      <alignment horizontal="left" vertical="distributed"/>
      <protection locked="0"/>
    </xf>
    <xf numFmtId="0" fontId="68" fillId="5" borderId="8" xfId="1" applyFont="1" applyFill="1" applyBorder="1" applyAlignment="1" applyProtection="1">
      <alignment horizontal="center" vertical="distributed"/>
      <protection locked="0"/>
    </xf>
    <xf numFmtId="0" fontId="70" fillId="0" borderId="9" xfId="1" applyNumberFormat="1" applyFont="1" applyFill="1" applyBorder="1" applyAlignment="1" applyProtection="1">
      <alignment horizontal="right" vertical="center" wrapText="1"/>
      <protection locked="0"/>
    </xf>
    <xf numFmtId="0" fontId="70" fillId="0" borderId="9" xfId="1" applyNumberFormat="1" applyFont="1" applyFill="1" applyBorder="1" applyAlignment="1" applyProtection="1">
      <alignment horizontal="left" vertical="center" wrapText="1"/>
      <protection locked="0"/>
    </xf>
    <xf numFmtId="164" fontId="86" fillId="0" borderId="2" xfId="1" applyNumberFormat="1" applyFont="1" applyFill="1" applyBorder="1" applyAlignment="1" applyProtection="1">
      <alignment vertical="distributed"/>
      <protection locked="0"/>
    </xf>
    <xf numFmtId="164" fontId="68" fillId="0" borderId="2" xfId="1" applyNumberFormat="1" applyFont="1" applyFill="1" applyBorder="1" applyAlignment="1" applyProtection="1">
      <alignment vertical="distributed"/>
      <protection locked="0"/>
    </xf>
    <xf numFmtId="49" fontId="24" fillId="0" borderId="2" xfId="7" applyNumberFormat="1" applyFont="1" applyFill="1" applyBorder="1" applyAlignment="1">
      <alignment horizontal="center" vertical="center" wrapText="1"/>
    </xf>
    <xf numFmtId="49" fontId="24" fillId="0" borderId="2" xfId="7" applyNumberFormat="1" applyFont="1" applyFill="1" applyBorder="1" applyAlignment="1">
      <alignment horizontal="right" vertical="center" wrapText="1"/>
    </xf>
    <xf numFmtId="49" fontId="24" fillId="0" borderId="2" xfId="7" applyNumberFormat="1" applyFont="1" applyFill="1" applyBorder="1" applyAlignment="1">
      <alignment horizontal="left" vertical="center" wrapText="1"/>
    </xf>
    <xf numFmtId="0" fontId="68" fillId="5" borderId="2" xfId="1" applyFont="1" applyFill="1" applyBorder="1" applyAlignment="1" applyProtection="1">
      <alignment vertical="distributed"/>
      <protection locked="0"/>
    </xf>
    <xf numFmtId="0" fontId="68" fillId="0" borderId="2" xfId="1" applyNumberFormat="1" applyFont="1" applyFill="1" applyBorder="1" applyAlignment="1" applyProtection="1">
      <alignment horizontal="right" vertical="center" wrapText="1"/>
      <protection locked="0"/>
    </xf>
    <xf numFmtId="0" fontId="68" fillId="0" borderId="2" xfId="1" applyNumberFormat="1" applyFont="1" applyFill="1" applyBorder="1" applyAlignment="1" applyProtection="1">
      <alignment horizontal="left" vertical="center" wrapText="1"/>
      <protection locked="0"/>
    </xf>
    <xf numFmtId="164" fontId="86" fillId="0" borderId="11" xfId="1" applyNumberFormat="1" applyFont="1" applyFill="1" applyBorder="1" applyAlignment="1" applyProtection="1">
      <alignment vertical="distributed"/>
      <protection locked="0"/>
    </xf>
    <xf numFmtId="164" fontId="68" fillId="0" borderId="11" xfId="1" applyNumberFormat="1" applyFont="1" applyFill="1" applyBorder="1" applyAlignment="1" applyProtection="1">
      <alignment vertical="distributed"/>
      <protection locked="0"/>
    </xf>
    <xf numFmtId="0" fontId="68" fillId="0" borderId="11" xfId="1" applyFont="1" applyFill="1" applyBorder="1" applyAlignment="1" applyProtection="1">
      <alignment vertical="distributed"/>
      <protection locked="0"/>
    </xf>
    <xf numFmtId="49" fontId="24" fillId="0" borderId="11" xfId="7" applyNumberFormat="1" applyFont="1" applyFill="1" applyBorder="1" applyAlignment="1">
      <alignment horizontal="center" vertical="center" wrapText="1"/>
    </xf>
    <xf numFmtId="49" fontId="24" fillId="0" borderId="11" xfId="7" applyNumberFormat="1" applyFont="1" applyFill="1" applyBorder="1" applyAlignment="1">
      <alignment horizontal="right" vertical="center" wrapText="1"/>
    </xf>
    <xf numFmtId="49" fontId="24" fillId="0" borderId="11" xfId="7" applyNumberFormat="1" applyFont="1" applyFill="1" applyBorder="1" applyAlignment="1">
      <alignment horizontal="left" vertical="center" wrapText="1"/>
    </xf>
    <xf numFmtId="0" fontId="68" fillId="5" borderId="11" xfId="1" applyFont="1" applyFill="1" applyBorder="1" applyAlignment="1" applyProtection="1">
      <alignment vertical="distributed"/>
      <protection locked="0"/>
    </xf>
    <xf numFmtId="0" fontId="68" fillId="0" borderId="11" xfId="1" applyNumberFormat="1" applyFont="1" applyFill="1" applyBorder="1" applyAlignment="1" applyProtection="1">
      <alignment horizontal="right" vertical="center" wrapText="1"/>
      <protection locked="0"/>
    </xf>
    <xf numFmtId="0" fontId="68" fillId="0" borderId="11" xfId="1" applyNumberFormat="1" applyFont="1" applyFill="1" applyBorder="1" applyAlignment="1" applyProtection="1">
      <alignment horizontal="left" vertical="center" wrapText="1"/>
      <protection locked="0"/>
    </xf>
    <xf numFmtId="0" fontId="70" fillId="0" borderId="30" xfId="1" applyNumberFormat="1" applyFont="1" applyFill="1" applyBorder="1" applyAlignment="1" applyProtection="1">
      <alignment horizontal="left" vertical="center" wrapText="1"/>
      <protection locked="0" hidden="1"/>
    </xf>
    <xf numFmtId="165" fontId="70" fillId="0" borderId="11" xfId="1" applyNumberFormat="1" applyFont="1" applyFill="1" applyBorder="1" applyAlignment="1" applyProtection="1">
      <alignment horizontal="center" vertical="distributed" wrapText="1"/>
      <protection locked="0" hidden="1"/>
    </xf>
    <xf numFmtId="49" fontId="24" fillId="0" borderId="25" xfId="7" applyNumberFormat="1" applyFont="1" applyFill="1" applyBorder="1" applyAlignment="1">
      <alignment horizontal="center" wrapText="1"/>
    </xf>
    <xf numFmtId="49" fontId="24" fillId="0" borderId="25" xfId="7" applyNumberFormat="1" applyFont="1" applyFill="1" applyBorder="1" applyAlignment="1" applyProtection="1">
      <alignment horizontal="right" wrapText="1"/>
      <protection locked="0"/>
    </xf>
    <xf numFmtId="1" fontId="24" fillId="0" borderId="25" xfId="7" applyNumberFormat="1" applyFont="1" applyFill="1" applyBorder="1" applyAlignment="1">
      <alignment horizontal="left" wrapText="1"/>
    </xf>
    <xf numFmtId="0" fontId="69" fillId="5" borderId="28" xfId="1" applyFont="1" applyFill="1" applyBorder="1" applyAlignment="1" applyProtection="1">
      <alignment vertical="distributed"/>
      <protection locked="0"/>
    </xf>
    <xf numFmtId="0" fontId="68" fillId="0" borderId="5" xfId="1" applyNumberFormat="1" applyFont="1" applyFill="1" applyBorder="1" applyAlignment="1" applyProtection="1">
      <alignment horizontal="right" vertical="center" wrapText="1"/>
      <protection locked="0"/>
    </xf>
    <xf numFmtId="0" fontId="68" fillId="0" borderId="5" xfId="1" applyNumberFormat="1" applyFont="1" applyFill="1" applyBorder="1" applyAlignment="1" applyProtection="1">
      <alignment horizontal="left" vertical="center" wrapText="1"/>
      <protection locked="0"/>
    </xf>
    <xf numFmtId="0" fontId="69" fillId="0" borderId="5" xfId="1" applyFont="1" applyFill="1" applyBorder="1" applyAlignment="1" applyProtection="1">
      <alignment vertical="distributed"/>
      <protection locked="0"/>
    </xf>
    <xf numFmtId="49" fontId="24" fillId="0" borderId="21" xfId="7" applyNumberFormat="1" applyFont="1" applyFill="1" applyBorder="1" applyAlignment="1">
      <alignment horizontal="center" vertical="center" wrapText="1"/>
    </xf>
    <xf numFmtId="49" fontId="24" fillId="0" borderId="21" xfId="7" applyNumberFormat="1" applyFont="1" applyFill="1" applyBorder="1" applyAlignment="1">
      <alignment horizontal="right" vertical="center" wrapText="1"/>
    </xf>
    <xf numFmtId="49" fontId="24" fillId="0" borderId="21" xfId="7" applyNumberFormat="1" applyFont="1" applyFill="1" applyBorder="1" applyAlignment="1">
      <alignment horizontal="left" vertical="center" wrapText="1"/>
    </xf>
    <xf numFmtId="0" fontId="68" fillId="5" borderId="22" xfId="1" applyFont="1" applyFill="1" applyBorder="1" applyAlignment="1" applyProtection="1">
      <alignment vertical="distributed"/>
      <protection locked="0"/>
    </xf>
    <xf numFmtId="0" fontId="68" fillId="0" borderId="1" xfId="1" applyNumberFormat="1" applyFont="1" applyFill="1" applyBorder="1" applyAlignment="1" applyProtection="1">
      <alignment horizontal="right" vertical="center" wrapText="1"/>
      <protection locked="0"/>
    </xf>
    <xf numFmtId="0" fontId="68" fillId="0" borderId="1" xfId="1" applyNumberFormat="1" applyFont="1" applyFill="1" applyBorder="1" applyAlignment="1" applyProtection="1">
      <alignment horizontal="left" vertical="center" wrapText="1"/>
      <protection locked="0"/>
    </xf>
    <xf numFmtId="0" fontId="68" fillId="0" borderId="1" xfId="1" applyFont="1" applyFill="1" applyBorder="1" applyAlignment="1" applyProtection="1">
      <alignment vertical="distributed"/>
      <protection locked="0"/>
    </xf>
    <xf numFmtId="0" fontId="68" fillId="0" borderId="0" xfId="1" applyFont="1" applyFill="1" applyBorder="1" applyAlignment="1" applyProtection="1">
      <alignment vertical="distributed"/>
      <protection locked="0"/>
    </xf>
    <xf numFmtId="165" fontId="70" fillId="0" borderId="10" xfId="1" applyNumberFormat="1" applyFont="1" applyFill="1" applyBorder="1" applyAlignment="1" applyProtection="1">
      <alignment horizontal="center" vertical="distributed" wrapText="1"/>
      <protection locked="0" hidden="1"/>
    </xf>
    <xf numFmtId="0" fontId="68" fillId="0" borderId="10" xfId="1" applyFont="1" applyFill="1" applyBorder="1" applyAlignment="1" applyProtection="1">
      <alignment vertical="distributed"/>
      <protection locked="0"/>
    </xf>
    <xf numFmtId="49" fontId="24" fillId="0" borderId="26" xfId="7" applyNumberFormat="1" applyFont="1" applyFill="1" applyBorder="1" applyAlignment="1">
      <alignment horizontal="center" wrapText="1"/>
    </xf>
    <xf numFmtId="49" fontId="24" fillId="0" borderId="26" xfId="7" applyNumberFormat="1" applyFont="1" applyFill="1" applyBorder="1" applyAlignment="1" applyProtection="1">
      <alignment horizontal="right" wrapText="1"/>
      <protection locked="0"/>
    </xf>
    <xf numFmtId="1" fontId="24" fillId="0" borderId="26" xfId="7" applyNumberFormat="1" applyFont="1" applyFill="1" applyBorder="1" applyAlignment="1">
      <alignment horizontal="left" wrapText="1"/>
    </xf>
    <xf numFmtId="0" fontId="69" fillId="5" borderId="27" xfId="1" applyFont="1" applyFill="1" applyBorder="1" applyAlignment="1" applyProtection="1">
      <alignment vertical="distributed"/>
      <protection locked="0"/>
    </xf>
    <xf numFmtId="0" fontId="68" fillId="0" borderId="16" xfId="1" applyNumberFormat="1" applyFont="1" applyFill="1" applyBorder="1" applyAlignment="1" applyProtection="1">
      <alignment horizontal="right" vertical="center" wrapText="1"/>
      <protection locked="0"/>
    </xf>
    <xf numFmtId="0" fontId="68" fillId="0" borderId="16" xfId="1" applyNumberFormat="1" applyFont="1" applyFill="1" applyBorder="1" applyAlignment="1" applyProtection="1">
      <alignment horizontal="left" vertical="center" wrapText="1"/>
      <protection locked="0"/>
    </xf>
    <xf numFmtId="0" fontId="69" fillId="0" borderId="16" xfId="1" applyFont="1" applyFill="1" applyBorder="1" applyAlignment="1" applyProtection="1">
      <alignment vertical="distributed"/>
      <protection locked="0"/>
    </xf>
    <xf numFmtId="164" fontId="86" fillId="0" borderId="6" xfId="1" applyNumberFormat="1" applyFont="1" applyFill="1" applyBorder="1" applyAlignment="1" applyProtection="1">
      <alignment vertical="distributed"/>
      <protection locked="0"/>
    </xf>
    <xf numFmtId="164" fontId="68" fillId="0" borderId="6" xfId="1" applyNumberFormat="1" applyFont="1" applyFill="1" applyBorder="1" applyAlignment="1" applyProtection="1">
      <alignment vertical="distributed"/>
      <protection locked="0"/>
    </xf>
    <xf numFmtId="0" fontId="68" fillId="0" borderId="6" xfId="1" applyFont="1" applyFill="1" applyBorder="1" applyAlignment="1" applyProtection="1">
      <alignment vertical="distributed"/>
      <protection locked="0"/>
    </xf>
    <xf numFmtId="49" fontId="24" fillId="0" borderId="6" xfId="7" applyNumberFormat="1" applyFont="1" applyFill="1" applyBorder="1" applyAlignment="1">
      <alignment horizontal="center" vertical="center" wrapText="1"/>
    </xf>
    <xf numFmtId="49" fontId="24" fillId="0" borderId="6" xfId="7" applyNumberFormat="1" applyFont="1" applyFill="1" applyBorder="1" applyAlignment="1">
      <alignment horizontal="right" vertical="center" wrapText="1"/>
    </xf>
    <xf numFmtId="49" fontId="24" fillId="0" borderId="6" xfId="7" applyNumberFormat="1" applyFont="1" applyFill="1" applyBorder="1" applyAlignment="1">
      <alignment horizontal="left" vertical="center" wrapText="1"/>
    </xf>
    <xf numFmtId="0" fontId="68" fillId="5" borderId="6" xfId="1" applyFont="1" applyFill="1" applyBorder="1" applyAlignment="1" applyProtection="1">
      <alignment vertical="distributed"/>
      <protection locked="0"/>
    </xf>
    <xf numFmtId="0" fontId="68" fillId="0" borderId="6" xfId="1" applyNumberFormat="1" applyFont="1" applyFill="1" applyBorder="1" applyAlignment="1" applyProtection="1">
      <alignment horizontal="right" vertical="center" wrapText="1"/>
      <protection locked="0"/>
    </xf>
    <xf numFmtId="0" fontId="68" fillId="0" borderId="6" xfId="1" applyNumberFormat="1" applyFont="1" applyFill="1" applyBorder="1" applyAlignment="1" applyProtection="1">
      <alignment horizontal="left" vertical="center" wrapText="1"/>
      <protection locked="0"/>
    </xf>
    <xf numFmtId="49" fontId="24" fillId="0" borderId="2" xfId="7" applyNumberFormat="1" applyFont="1" applyFill="1" applyBorder="1" applyAlignment="1" applyProtection="1">
      <alignment horizontal="right" vertical="center" wrapText="1"/>
      <protection locked="0"/>
    </xf>
    <xf numFmtId="1" fontId="24" fillId="0" borderId="2" xfId="7" applyNumberFormat="1" applyFont="1" applyFill="1" applyBorder="1" applyAlignment="1">
      <alignment horizontal="left" vertical="center" wrapText="1"/>
    </xf>
    <xf numFmtId="49" fontId="24" fillId="0" borderId="25" xfId="7" applyNumberFormat="1" applyFont="1" applyFill="1" applyBorder="1" applyAlignment="1" applyProtection="1">
      <alignment horizontal="left"/>
    </xf>
    <xf numFmtId="0" fontId="69" fillId="0" borderId="30" xfId="1" quotePrefix="1" applyFont="1" applyFill="1" applyBorder="1" applyAlignment="1" applyProtection="1">
      <alignment horizontal="center" vertical="center"/>
      <protection locked="0"/>
    </xf>
    <xf numFmtId="0" fontId="68" fillId="0" borderId="2" xfId="1" applyFont="1" applyFill="1" applyBorder="1" applyAlignment="1" applyProtection="1">
      <alignment horizontal="center" vertical="center"/>
      <protection locked="0"/>
    </xf>
    <xf numFmtId="49" fontId="24" fillId="0" borderId="21" xfId="7" applyNumberFormat="1" applyFont="1" applyFill="1" applyBorder="1" applyAlignment="1" applyProtection="1">
      <alignment horizontal="right" vertical="center" wrapText="1"/>
      <protection locked="0"/>
    </xf>
    <xf numFmtId="49" fontId="24" fillId="0" borderId="21" xfId="7" applyNumberFormat="1" applyFont="1" applyFill="1" applyBorder="1" applyAlignment="1" applyProtection="1">
      <alignment horizontal="left" vertical="center"/>
    </xf>
    <xf numFmtId="0" fontId="68" fillId="0" borderId="22" xfId="1" applyFont="1" applyFill="1" applyBorder="1" applyProtection="1">
      <protection locked="0"/>
    </xf>
    <xf numFmtId="0" fontId="68" fillId="0" borderId="1" xfId="1" applyFont="1" applyFill="1" applyBorder="1" applyProtection="1">
      <protection locked="0"/>
    </xf>
    <xf numFmtId="165" fontId="68" fillId="0" borderId="9" xfId="1" applyNumberFormat="1" applyFont="1" applyFill="1" applyBorder="1" applyAlignment="1" applyProtection="1">
      <alignment horizontal="center" vertical="distributed"/>
      <protection locked="0" hidden="1"/>
    </xf>
    <xf numFmtId="165" fontId="70" fillId="0" borderId="9" xfId="1" applyNumberFormat="1" applyFont="1" applyFill="1" applyBorder="1" applyAlignment="1" applyProtection="1">
      <alignment horizontal="center" vertical="distributed" wrapText="1"/>
      <protection locked="0" hidden="1"/>
    </xf>
    <xf numFmtId="0" fontId="68" fillId="0" borderId="9" xfId="1" applyFont="1" applyFill="1" applyBorder="1" applyAlignment="1" applyProtection="1">
      <alignment vertical="distributed"/>
      <protection locked="0"/>
    </xf>
    <xf numFmtId="49" fontId="24" fillId="0" borderId="9" xfId="7" applyNumberFormat="1" applyFont="1" applyFill="1" applyBorder="1" applyAlignment="1">
      <alignment horizontal="center" wrapText="1"/>
    </xf>
    <xf numFmtId="49" fontId="24" fillId="0" borderId="9" xfId="7" applyNumberFormat="1" applyFont="1" applyFill="1" applyBorder="1" applyAlignment="1" applyProtection="1">
      <alignment horizontal="right" wrapText="1"/>
      <protection locked="0"/>
    </xf>
    <xf numFmtId="49" fontId="24" fillId="0" borderId="9" xfId="7" applyNumberFormat="1" applyFont="1" applyFill="1" applyBorder="1" applyAlignment="1" applyProtection="1">
      <alignment horizontal="left"/>
    </xf>
    <xf numFmtId="0" fontId="69" fillId="5" borderId="8" xfId="1" applyFont="1" applyFill="1" applyBorder="1" applyAlignment="1" applyProtection="1">
      <alignment vertical="distributed"/>
      <protection locked="0"/>
    </xf>
    <xf numFmtId="0" fontId="68" fillId="0" borderId="9" xfId="1" applyNumberFormat="1" applyFont="1" applyFill="1" applyBorder="1" applyAlignment="1" applyProtection="1">
      <alignment horizontal="right" vertical="center" wrapText="1"/>
      <protection locked="0"/>
    </xf>
    <xf numFmtId="0" fontId="68" fillId="0" borderId="9" xfId="1" applyNumberFormat="1" applyFont="1" applyFill="1" applyBorder="1" applyAlignment="1" applyProtection="1">
      <alignment horizontal="left" vertical="center" wrapText="1"/>
      <protection locked="0"/>
    </xf>
    <xf numFmtId="0" fontId="69" fillId="0" borderId="9" xfId="1" applyFont="1" applyFill="1" applyBorder="1" applyAlignment="1" applyProtection="1">
      <alignment vertical="distributed"/>
      <protection locked="0"/>
    </xf>
    <xf numFmtId="49" fontId="24" fillId="0" borderId="2" xfId="7" applyNumberFormat="1" applyFont="1" applyFill="1" applyBorder="1" applyAlignment="1" applyProtection="1">
      <alignment horizontal="left" vertical="center"/>
    </xf>
    <xf numFmtId="49" fontId="24" fillId="2" borderId="2" xfId="7" applyNumberFormat="1" applyFont="1" applyFill="1" applyBorder="1" applyAlignment="1" applyProtection="1">
      <alignment horizontal="left" vertical="center"/>
    </xf>
    <xf numFmtId="49" fontId="24" fillId="0" borderId="25" xfId="7" applyNumberFormat="1" applyFont="1" applyFill="1" applyBorder="1" applyAlignment="1">
      <alignment horizontal="center" vertical="center" wrapText="1"/>
    </xf>
    <xf numFmtId="49" fontId="24" fillId="0" borderId="25" xfId="7" applyNumberFormat="1" applyFont="1" applyFill="1" applyBorder="1" applyAlignment="1" applyProtection="1">
      <alignment horizontal="right" vertical="center" wrapText="1"/>
      <protection locked="0"/>
    </xf>
    <xf numFmtId="1" fontId="24" fillId="0" borderId="25" xfId="7" applyNumberFormat="1" applyFont="1" applyFill="1" applyBorder="1" applyAlignment="1">
      <alignment horizontal="left" vertical="center" wrapText="1"/>
    </xf>
    <xf numFmtId="0" fontId="68" fillId="5" borderId="28" xfId="1" applyFont="1" applyFill="1" applyBorder="1" applyAlignment="1" applyProtection="1">
      <alignment vertical="center"/>
      <protection locked="0"/>
    </xf>
    <xf numFmtId="0" fontId="68" fillId="0" borderId="5" xfId="1" applyFont="1" applyFill="1" applyBorder="1" applyAlignment="1" applyProtection="1">
      <alignment vertical="distributed"/>
      <protection locked="0"/>
    </xf>
    <xf numFmtId="49" fontId="69" fillId="0" borderId="30" xfId="1" applyNumberFormat="1" applyFont="1" applyFill="1" applyBorder="1" applyAlignment="1" applyProtection="1">
      <alignment horizontal="left" vertical="center"/>
      <protection locked="0" hidden="1"/>
    </xf>
    <xf numFmtId="1" fontId="24" fillId="0" borderId="21" xfId="7" applyNumberFormat="1" applyFont="1" applyFill="1" applyBorder="1" applyAlignment="1">
      <alignment horizontal="left" vertical="center" wrapText="1"/>
    </xf>
    <xf numFmtId="0" fontId="68" fillId="5" borderId="22" xfId="1" applyFont="1" applyFill="1" applyBorder="1" applyAlignment="1" applyProtection="1">
      <alignment vertical="center"/>
      <protection locked="0"/>
    </xf>
    <xf numFmtId="2" fontId="68" fillId="0" borderId="2" xfId="1" applyNumberFormat="1" applyFont="1" applyFill="1" applyBorder="1" applyAlignment="1" applyProtection="1">
      <alignment horizontal="center" vertical="distributed" wrapText="1"/>
      <protection locked="0"/>
    </xf>
    <xf numFmtId="1" fontId="24" fillId="2" borderId="21" xfId="7" applyNumberFormat="1" applyFont="1" applyFill="1" applyBorder="1" applyAlignment="1">
      <alignment horizontal="left" vertical="center" wrapText="1"/>
    </xf>
    <xf numFmtId="170" fontId="24" fillId="0" borderId="21" xfId="7" applyNumberFormat="1" applyFont="1" applyFill="1" applyBorder="1" applyAlignment="1" applyProtection="1">
      <alignment horizontal="right" vertical="center"/>
      <protection locked="0"/>
    </xf>
    <xf numFmtId="49" fontId="24" fillId="0" borderId="21" xfId="7" applyNumberFormat="1" applyFont="1" applyFill="1" applyBorder="1" applyAlignment="1">
      <alignment horizontal="center" wrapText="1"/>
    </xf>
    <xf numFmtId="170" fontId="24" fillId="0" borderId="21" xfId="7" applyNumberFormat="1" applyFont="1" applyFill="1" applyBorder="1" applyAlignment="1" applyProtection="1">
      <alignment horizontal="right"/>
      <protection locked="0"/>
    </xf>
    <xf numFmtId="49" fontId="24" fillId="0" borderId="21" xfId="7" applyNumberFormat="1" applyFont="1" applyFill="1" applyBorder="1" applyAlignment="1">
      <alignment horizontal="left" wrapText="1"/>
    </xf>
    <xf numFmtId="0" fontId="69" fillId="5" borderId="22" xfId="1" applyFont="1" applyFill="1" applyBorder="1" applyAlignment="1" applyProtection="1">
      <alignment vertical="distributed"/>
      <protection locked="0"/>
    </xf>
    <xf numFmtId="0" fontId="69" fillId="0" borderId="1" xfId="1" applyFont="1" applyFill="1" applyBorder="1" applyAlignment="1" applyProtection="1">
      <alignment vertical="distributed"/>
      <protection locked="0"/>
    </xf>
    <xf numFmtId="0" fontId="70" fillId="0" borderId="2" xfId="1" applyFont="1" applyFill="1" applyBorder="1" applyAlignment="1" applyProtection="1">
      <alignment vertical="distributed"/>
      <protection locked="0"/>
    </xf>
    <xf numFmtId="0" fontId="70" fillId="0" borderId="19" xfId="1" applyFont="1" applyFill="1" applyBorder="1" applyAlignment="1" applyProtection="1">
      <alignment horizontal="center" vertical="distributed"/>
      <protection locked="0"/>
    </xf>
    <xf numFmtId="0" fontId="70" fillId="0" borderId="17" xfId="1" applyFont="1" applyFill="1" applyBorder="1" applyAlignment="1" applyProtection="1">
      <alignment horizontal="center" vertical="distributed"/>
      <protection locked="0"/>
    </xf>
    <xf numFmtId="0" fontId="70" fillId="0" borderId="18" xfId="1" applyFont="1" applyFill="1" applyBorder="1" applyAlignment="1" applyProtection="1">
      <alignment horizontal="center" vertical="distributed"/>
      <protection locked="0"/>
    </xf>
    <xf numFmtId="0" fontId="69" fillId="0" borderId="22" xfId="1" applyFont="1" applyFill="1" applyBorder="1" applyAlignment="1" applyProtection="1">
      <alignment vertical="distributed"/>
      <protection locked="0"/>
    </xf>
    <xf numFmtId="0" fontId="70" fillId="0" borderId="0" xfId="1" applyFont="1" applyFill="1" applyBorder="1" applyAlignment="1" applyProtection="1">
      <alignment vertical="distributed"/>
      <protection locked="0"/>
    </xf>
    <xf numFmtId="49" fontId="24" fillId="0" borderId="26" xfId="7" applyNumberFormat="1" applyFont="1" applyFill="1" applyBorder="1" applyAlignment="1">
      <alignment horizontal="center" vertical="center" wrapText="1"/>
    </xf>
    <xf numFmtId="170" fontId="24" fillId="0" borderId="26" xfId="7" applyNumberFormat="1" applyFont="1" applyFill="1" applyBorder="1" applyAlignment="1" applyProtection="1">
      <alignment horizontal="right" vertical="center"/>
      <protection locked="0"/>
    </xf>
    <xf numFmtId="49" fontId="24" fillId="0" borderId="26" xfId="7" applyNumberFormat="1" applyFont="1" applyFill="1" applyBorder="1" applyAlignment="1">
      <alignment horizontal="left" vertical="center" wrapText="1"/>
    </xf>
    <xf numFmtId="0" fontId="68" fillId="5" borderId="27" xfId="1" applyFont="1" applyFill="1" applyBorder="1" applyAlignment="1" applyProtection="1">
      <alignment vertical="center"/>
      <protection locked="0"/>
    </xf>
    <xf numFmtId="0" fontId="68" fillId="0" borderId="16" xfId="1" applyFont="1" applyFill="1" applyBorder="1" applyAlignment="1" applyProtection="1">
      <alignment vertical="distributed"/>
      <protection locked="0"/>
    </xf>
    <xf numFmtId="170" fontId="24" fillId="0" borderId="2" xfId="7" applyNumberFormat="1" applyFont="1" applyFill="1" applyBorder="1" applyAlignment="1" applyProtection="1">
      <alignment horizontal="right" vertical="center"/>
      <protection locked="0"/>
    </xf>
    <xf numFmtId="2" fontId="68" fillId="0" borderId="30" xfId="1" applyNumberFormat="1" applyFont="1" applyFill="1" applyBorder="1" applyAlignment="1" applyProtection="1">
      <alignment horizontal="center" vertical="center" wrapText="1"/>
      <protection locked="0"/>
    </xf>
    <xf numFmtId="170" fontId="24" fillId="0" borderId="25" xfId="7" applyNumberFormat="1" applyFont="1" applyFill="1" applyBorder="1" applyAlignment="1" applyProtection="1">
      <alignment horizontal="right" vertical="center"/>
      <protection locked="0"/>
    </xf>
    <xf numFmtId="49" fontId="24" fillId="0" borderId="25" xfId="7" applyNumberFormat="1" applyFont="1" applyFill="1" applyBorder="1" applyAlignment="1">
      <alignment horizontal="left" vertical="center" wrapText="1"/>
    </xf>
    <xf numFmtId="0" fontId="24" fillId="0" borderId="4" xfId="0" applyFont="1" applyFill="1" applyBorder="1" applyAlignment="1">
      <alignment horizontal="center"/>
    </xf>
    <xf numFmtId="0" fontId="24" fillId="0" borderId="4" xfId="0" applyFont="1" applyBorder="1" applyAlignment="1">
      <alignment horizontal="right"/>
    </xf>
    <xf numFmtId="49" fontId="24" fillId="0" borderId="4" xfId="0" applyNumberFormat="1" applyFont="1" applyBorder="1" applyAlignment="1">
      <alignment horizontal="left"/>
    </xf>
    <xf numFmtId="0" fontId="69" fillId="5" borderId="4" xfId="1" applyFont="1" applyFill="1" applyBorder="1" applyAlignment="1" applyProtection="1">
      <alignment vertical="distributed"/>
      <protection locked="0"/>
    </xf>
    <xf numFmtId="49" fontId="68" fillId="0" borderId="4" xfId="1" applyNumberFormat="1" applyFont="1" applyFill="1" applyBorder="1" applyAlignment="1" applyProtection="1">
      <alignment horizontal="right" vertical="center"/>
      <protection locked="0"/>
    </xf>
    <xf numFmtId="49" fontId="68" fillId="0" borderId="4" xfId="1" applyNumberFormat="1" applyFont="1" applyFill="1" applyBorder="1" applyAlignment="1" applyProtection="1">
      <alignment horizontal="left" vertical="center"/>
      <protection locked="0"/>
    </xf>
    <xf numFmtId="0" fontId="68" fillId="0" borderId="3" xfId="1" applyFont="1" applyFill="1" applyBorder="1" applyAlignment="1" applyProtection="1">
      <alignment vertical="distributed"/>
      <protection locked="0"/>
    </xf>
    <xf numFmtId="0" fontId="69" fillId="0" borderId="4" xfId="1" applyFont="1" applyFill="1" applyBorder="1" applyAlignment="1" applyProtection="1">
      <alignment vertical="distributed"/>
      <protection locked="0"/>
    </xf>
    <xf numFmtId="49" fontId="24" fillId="0" borderId="2" xfId="7" applyNumberFormat="1" applyFont="1" applyFill="1" applyBorder="1" applyAlignment="1">
      <alignment horizontal="center" wrapText="1"/>
    </xf>
    <xf numFmtId="170" fontId="24" fillId="0" borderId="2" xfId="7" applyNumberFormat="1" applyFont="1" applyFill="1" applyBorder="1" applyAlignment="1" applyProtection="1">
      <alignment horizontal="right"/>
      <protection locked="0"/>
    </xf>
    <xf numFmtId="49" fontId="24" fillId="0" borderId="2" xfId="7" applyNumberFormat="1" applyFont="1" applyFill="1" applyBorder="1" applyAlignment="1">
      <alignment horizontal="left" wrapText="1"/>
    </xf>
    <xf numFmtId="170" fontId="24" fillId="0" borderId="25" xfId="7" applyNumberFormat="1" applyFont="1" applyFill="1" applyBorder="1" applyAlignment="1" applyProtection="1">
      <alignment horizontal="right"/>
      <protection locked="0"/>
    </xf>
    <xf numFmtId="49" fontId="24" fillId="0" borderId="25" xfId="7" applyNumberFormat="1" applyFont="1" applyFill="1" applyBorder="1" applyAlignment="1">
      <alignment horizontal="left" wrapText="1"/>
    </xf>
    <xf numFmtId="49" fontId="24" fillId="0" borderId="25" xfId="7" applyNumberFormat="1" applyFont="1" applyFill="1" applyBorder="1" applyAlignment="1" applyProtection="1">
      <alignment horizontal="left" vertical="center" wrapText="1"/>
    </xf>
    <xf numFmtId="0" fontId="68" fillId="5" borderId="28" xfId="1" applyFont="1" applyFill="1" applyBorder="1" applyAlignment="1" applyProtection="1">
      <alignment vertical="distributed"/>
      <protection locked="0"/>
    </xf>
    <xf numFmtId="170" fontId="24" fillId="0" borderId="26" xfId="7" applyNumberFormat="1" applyFont="1" applyFill="1" applyBorder="1" applyAlignment="1" applyProtection="1">
      <alignment horizontal="right"/>
      <protection locked="0"/>
    </xf>
    <xf numFmtId="49" fontId="24" fillId="0" borderId="26" xfId="7" applyNumberFormat="1" applyFont="1" applyFill="1" applyBorder="1" applyAlignment="1" applyProtection="1">
      <alignment horizontal="left" wrapText="1"/>
    </xf>
    <xf numFmtId="49" fontId="24" fillId="0" borderId="2" xfId="7" applyNumberFormat="1" applyFont="1" applyFill="1" applyBorder="1" applyAlignment="1" applyProtection="1">
      <alignment horizontal="left" vertical="center" wrapText="1"/>
    </xf>
    <xf numFmtId="49" fontId="24" fillId="0" borderId="21" xfId="7" applyNumberFormat="1" applyFont="1" applyFill="1" applyBorder="1" applyAlignment="1" applyProtection="1">
      <alignment horizontal="left" vertical="center" wrapText="1"/>
    </xf>
    <xf numFmtId="49" fontId="24" fillId="0" borderId="21" xfId="7" applyNumberFormat="1" applyFont="1" applyFill="1" applyBorder="1" applyAlignment="1" applyProtection="1">
      <alignment horizontal="left" wrapText="1"/>
    </xf>
    <xf numFmtId="0" fontId="70" fillId="0" borderId="1" xfId="1" applyNumberFormat="1" applyFont="1" applyFill="1" applyBorder="1" applyAlignment="1" applyProtection="1">
      <alignment horizontal="right" vertical="center" wrapText="1"/>
      <protection locked="0"/>
    </xf>
    <xf numFmtId="0" fontId="70" fillId="0" borderId="1" xfId="1" applyNumberFormat="1" applyFont="1" applyFill="1" applyBorder="1" applyAlignment="1" applyProtection="1">
      <alignment horizontal="left" vertical="center" wrapText="1"/>
      <protection locked="0"/>
    </xf>
    <xf numFmtId="49" fontId="24" fillId="0" borderId="26" xfId="7" applyNumberFormat="1" applyFont="1" applyFill="1" applyBorder="1" applyAlignment="1" applyProtection="1">
      <alignment horizontal="left" vertical="center" wrapText="1"/>
    </xf>
    <xf numFmtId="0" fontId="68" fillId="5" borderId="27" xfId="1" applyFont="1" applyFill="1" applyBorder="1" applyAlignment="1" applyProtection="1">
      <alignment vertical="distributed"/>
      <protection locked="0"/>
    </xf>
    <xf numFmtId="170" fontId="24" fillId="0" borderId="9" xfId="7" applyNumberFormat="1" applyFont="1" applyFill="1" applyBorder="1" applyAlignment="1" applyProtection="1">
      <alignment horizontal="right" vertical="center"/>
      <protection locked="0"/>
    </xf>
    <xf numFmtId="49" fontId="24" fillId="0" borderId="9" xfId="7" applyNumberFormat="1" applyFont="1" applyFill="1" applyBorder="1" applyAlignment="1" applyProtection="1">
      <alignment horizontal="left" vertical="center" wrapText="1"/>
    </xf>
    <xf numFmtId="0" fontId="68" fillId="5" borderId="8" xfId="1" applyFont="1" applyFill="1" applyBorder="1" applyAlignment="1" applyProtection="1">
      <alignment vertical="center"/>
      <protection locked="0"/>
    </xf>
    <xf numFmtId="0" fontId="70" fillId="0" borderId="11" xfId="1" applyFont="1" applyFill="1" applyBorder="1" applyAlignment="1" applyProtection="1">
      <alignment vertical="distributed"/>
      <protection locked="0"/>
    </xf>
    <xf numFmtId="0" fontId="70" fillId="0" borderId="23" xfId="1" applyFont="1" applyFill="1" applyBorder="1" applyAlignment="1" applyProtection="1">
      <alignment horizontal="center" vertical="distributed"/>
      <protection locked="0"/>
    </xf>
    <xf numFmtId="0" fontId="70" fillId="0" borderId="4" xfId="1" applyFont="1" applyFill="1" applyBorder="1" applyAlignment="1" applyProtection="1">
      <alignment horizontal="center" vertical="distributed"/>
      <protection locked="0"/>
    </xf>
    <xf numFmtId="0" fontId="70" fillId="0" borderId="24" xfId="1" applyFont="1" applyFill="1" applyBorder="1" applyAlignment="1" applyProtection="1">
      <alignment horizontal="center" vertical="distributed"/>
      <protection locked="0"/>
    </xf>
    <xf numFmtId="49" fontId="24" fillId="0" borderId="25" xfId="7" applyNumberFormat="1" applyFont="1" applyFill="1" applyBorder="1" applyAlignment="1" applyProtection="1">
      <alignment horizontal="left" wrapText="1"/>
    </xf>
    <xf numFmtId="0" fontId="70" fillId="0" borderId="5" xfId="1" applyNumberFormat="1" applyFont="1" applyFill="1" applyBorder="1" applyAlignment="1" applyProtection="1">
      <alignment horizontal="right" vertical="center" wrapText="1"/>
      <protection locked="0"/>
    </xf>
    <xf numFmtId="0" fontId="70" fillId="0" borderId="5" xfId="1" applyNumberFormat="1" applyFont="1" applyFill="1" applyBorder="1" applyAlignment="1" applyProtection="1">
      <alignment horizontal="left" vertical="center" wrapText="1"/>
      <protection locked="0"/>
    </xf>
    <xf numFmtId="0" fontId="68" fillId="2" borderId="1" xfId="1" applyNumberFormat="1" applyFont="1" applyFill="1" applyBorder="1" applyAlignment="1" applyProtection="1">
      <alignment horizontal="right" vertical="center" wrapText="1"/>
      <protection locked="0"/>
    </xf>
    <xf numFmtId="0" fontId="68" fillId="2" borderId="1" xfId="1" applyNumberFormat="1" applyFont="1" applyFill="1" applyBorder="1" applyAlignment="1" applyProtection="1">
      <alignment horizontal="left" vertical="center" wrapText="1"/>
      <protection locked="0"/>
    </xf>
    <xf numFmtId="0" fontId="70" fillId="0" borderId="16" xfId="1" applyNumberFormat="1" applyFont="1" applyFill="1" applyBorder="1" applyAlignment="1" applyProtection="1">
      <alignment horizontal="right" vertical="center" wrapText="1"/>
      <protection locked="0"/>
    </xf>
    <xf numFmtId="0" fontId="70" fillId="0" borderId="16" xfId="1" applyNumberFormat="1" applyFont="1" applyFill="1" applyBorder="1" applyAlignment="1" applyProtection="1">
      <alignment horizontal="left" vertical="center" wrapText="1"/>
      <protection locked="0"/>
    </xf>
    <xf numFmtId="0" fontId="68" fillId="0" borderId="17" xfId="1" applyFont="1" applyFill="1" applyBorder="1" applyAlignment="1" applyProtection="1">
      <alignment vertical="distributed"/>
      <protection locked="0"/>
    </xf>
    <xf numFmtId="0" fontId="68" fillId="0" borderId="19" xfId="1" applyFont="1" applyFill="1" applyBorder="1" applyAlignment="1" applyProtection="1">
      <alignment vertical="center"/>
      <protection locked="0"/>
    </xf>
    <xf numFmtId="0" fontId="68" fillId="0" borderId="27" xfId="1" applyFont="1" applyFill="1" applyBorder="1" applyAlignment="1" applyProtection="1">
      <alignment vertical="distributed"/>
      <protection locked="0"/>
    </xf>
    <xf numFmtId="170" fontId="24" fillId="0" borderId="2" xfId="7" applyNumberFormat="1" applyFont="1" applyFill="1" applyBorder="1" applyAlignment="1" applyProtection="1">
      <alignment horizontal="right" vertical="center" wrapText="1"/>
      <protection locked="0" hidden="1"/>
    </xf>
    <xf numFmtId="170" fontId="24" fillId="0" borderId="25" xfId="7" applyNumberFormat="1" applyFont="1" applyFill="1" applyBorder="1" applyAlignment="1" applyProtection="1">
      <alignment horizontal="right" wrapText="1"/>
      <protection locked="0" hidden="1"/>
    </xf>
    <xf numFmtId="170" fontId="24" fillId="0" borderId="21" xfId="7" applyNumberFormat="1" applyFont="1" applyFill="1" applyBorder="1" applyAlignment="1" applyProtection="1">
      <alignment horizontal="right" vertical="center" wrapText="1"/>
      <protection locked="0" hidden="1"/>
    </xf>
    <xf numFmtId="49" fontId="69" fillId="0" borderId="30" xfId="0" quotePrefix="1" applyNumberFormat="1" applyFont="1" applyFill="1" applyBorder="1" applyAlignment="1">
      <alignment horizontal="center" wrapText="1"/>
    </xf>
    <xf numFmtId="170" fontId="24" fillId="0" borderId="26" xfId="7" applyNumberFormat="1" applyFont="1" applyFill="1" applyBorder="1" applyAlignment="1" applyProtection="1">
      <alignment horizontal="right" vertical="center" wrapText="1"/>
      <protection locked="0" hidden="1"/>
    </xf>
    <xf numFmtId="49" fontId="24" fillId="0" borderId="25" xfId="7" applyNumberFormat="1" applyFont="1" applyFill="1" applyBorder="1" applyAlignment="1" applyProtection="1">
      <alignment horizontal="center" wrapText="1"/>
    </xf>
    <xf numFmtId="170" fontId="24" fillId="0" borderId="25" xfId="7" applyNumberFormat="1" applyFont="1" applyFill="1" applyBorder="1" applyAlignment="1" applyProtection="1">
      <alignment horizontal="right" vertical="center" wrapText="1"/>
      <protection locked="0" hidden="1"/>
    </xf>
    <xf numFmtId="49" fontId="24" fillId="0" borderId="21" xfId="7" applyNumberFormat="1" applyFont="1" applyFill="1" applyBorder="1" applyAlignment="1" applyProtection="1">
      <alignment horizontal="center" wrapText="1"/>
    </xf>
    <xf numFmtId="49" fontId="24" fillId="0" borderId="21" xfId="7" applyNumberFormat="1" applyFont="1" applyFill="1" applyBorder="1" applyAlignment="1" applyProtection="1">
      <alignment horizontal="center" vertical="center" wrapText="1"/>
    </xf>
    <xf numFmtId="0" fontId="69" fillId="0" borderId="31" xfId="1" quotePrefix="1" applyNumberFormat="1" applyFont="1" applyFill="1" applyBorder="1" applyAlignment="1" applyProtection="1">
      <alignment horizontal="center" vertical="center" wrapText="1"/>
      <protection locked="0"/>
    </xf>
    <xf numFmtId="0" fontId="68" fillId="0" borderId="31" xfId="1" quotePrefix="1" applyNumberFormat="1" applyFont="1" applyFill="1" applyBorder="1" applyAlignment="1" applyProtection="1">
      <alignment horizontal="center" vertical="center" wrapText="1"/>
      <protection locked="0"/>
    </xf>
    <xf numFmtId="49" fontId="24" fillId="0" borderId="26" xfId="7" applyNumberFormat="1" applyFont="1" applyFill="1" applyBorder="1" applyAlignment="1" applyProtection="1">
      <alignment horizontal="center" wrapText="1"/>
    </xf>
    <xf numFmtId="0" fontId="69" fillId="0" borderId="0" xfId="1" applyFont="1" applyFill="1" applyBorder="1" applyAlignment="1" applyProtection="1">
      <alignment horizontal="center" vertical="center"/>
      <protection locked="0"/>
    </xf>
    <xf numFmtId="0" fontId="69" fillId="0" borderId="0" xfId="1" applyFont="1" applyFill="1" applyBorder="1" applyAlignment="1" applyProtection="1">
      <alignment horizontal="left" vertical="center"/>
      <protection locked="0"/>
    </xf>
    <xf numFmtId="0" fontId="69" fillId="0" borderId="13" xfId="1" applyFont="1" applyFill="1" applyBorder="1" applyAlignment="1" applyProtection="1">
      <alignment horizontal="center" vertical="center"/>
      <protection locked="0"/>
    </xf>
    <xf numFmtId="0" fontId="24" fillId="0" borderId="0" xfId="0" applyFont="1" applyFill="1" applyBorder="1" applyAlignment="1">
      <alignment horizontal="center"/>
    </xf>
    <xf numFmtId="0" fontId="68" fillId="0" borderId="0" xfId="1" applyFont="1" applyFill="1" applyBorder="1" applyAlignment="1" applyProtection="1">
      <alignment horizontal="center" vertical="center"/>
      <protection locked="0"/>
    </xf>
    <xf numFmtId="0" fontId="69" fillId="0" borderId="8" xfId="1" applyFont="1" applyFill="1" applyBorder="1" applyAlignment="1" applyProtection="1">
      <alignment vertical="distributed"/>
      <protection locked="0"/>
    </xf>
    <xf numFmtId="0" fontId="70" fillId="0" borderId="2" xfId="1" applyFont="1" applyFill="1" applyBorder="1" applyAlignment="1">
      <alignment horizontal="center" vertical="center"/>
    </xf>
    <xf numFmtId="0" fontId="68" fillId="0" borderId="22" xfId="1" applyFont="1" applyFill="1" applyBorder="1" applyAlignment="1" applyProtection="1">
      <alignment horizontal="center" vertical="center"/>
      <protection locked="0"/>
    </xf>
    <xf numFmtId="49" fontId="70" fillId="0" borderId="2" xfId="1" applyNumberFormat="1" applyFont="1" applyFill="1" applyBorder="1" applyAlignment="1">
      <alignment horizontal="center" vertical="center"/>
    </xf>
    <xf numFmtId="0" fontId="70" fillId="0" borderId="2" xfId="1" applyFont="1" applyFill="1" applyBorder="1" applyAlignment="1">
      <alignment horizontal="center" vertical="center" wrapText="1"/>
    </xf>
    <xf numFmtId="49" fontId="70" fillId="0" borderId="2" xfId="1" applyNumberFormat="1" applyFont="1" applyFill="1" applyBorder="1" applyAlignment="1">
      <alignment horizontal="center" vertical="center" wrapText="1"/>
    </xf>
    <xf numFmtId="0" fontId="70" fillId="0" borderId="8" xfId="1" applyFont="1" applyFill="1" applyBorder="1" applyAlignment="1">
      <alignment horizontal="center" vertical="center"/>
    </xf>
    <xf numFmtId="0" fontId="80" fillId="0" borderId="30" xfId="1" applyNumberFormat="1" applyFont="1" applyFill="1" applyBorder="1" applyAlignment="1" applyProtection="1">
      <alignment horizontal="center" vertical="center" wrapText="1"/>
      <protection locked="0"/>
    </xf>
    <xf numFmtId="0" fontId="68" fillId="0" borderId="19" xfId="1" applyFont="1" applyFill="1" applyBorder="1" applyAlignment="1" applyProtection="1">
      <alignment horizontal="center" vertical="distributed"/>
      <protection locked="0"/>
    </xf>
    <xf numFmtId="0" fontId="68" fillId="0" borderId="17" xfId="1" applyFont="1" applyFill="1" applyBorder="1" applyAlignment="1" applyProtection="1">
      <alignment horizontal="center" vertical="distributed"/>
      <protection locked="0"/>
    </xf>
    <xf numFmtId="0" fontId="68" fillId="0" borderId="18" xfId="1" applyFont="1" applyFill="1" applyBorder="1" applyAlignment="1" applyProtection="1">
      <alignment horizontal="center" vertical="distributed"/>
      <protection locked="0"/>
    </xf>
    <xf numFmtId="0" fontId="68" fillId="0" borderId="2" xfId="1" applyFont="1" applyFill="1" applyBorder="1" applyAlignment="1" applyProtection="1">
      <alignment horizontal="center" vertical="distributed"/>
      <protection locked="0"/>
    </xf>
    <xf numFmtId="0" fontId="68" fillId="0" borderId="23" xfId="1" applyFont="1" applyFill="1" applyBorder="1" applyAlignment="1" applyProtection="1">
      <alignment horizontal="center" vertical="distributed"/>
      <protection locked="0"/>
    </xf>
    <xf numFmtId="0" fontId="68" fillId="0" borderId="4" xfId="1" applyFont="1" applyFill="1" applyBorder="1" applyAlignment="1" applyProtection="1">
      <alignment horizontal="center" vertical="distributed"/>
      <protection locked="0"/>
    </xf>
    <xf numFmtId="0" fontId="68" fillId="0" borderId="24" xfId="1" applyFont="1" applyFill="1" applyBorder="1" applyAlignment="1" applyProtection="1">
      <alignment horizontal="center" vertical="distributed"/>
      <protection locked="0"/>
    </xf>
    <xf numFmtId="0" fontId="68" fillId="0" borderId="12" xfId="1" applyFont="1" applyFill="1" applyBorder="1" applyAlignment="1" applyProtection="1">
      <alignment horizontal="center" vertical="distributed"/>
      <protection locked="0"/>
    </xf>
    <xf numFmtId="0" fontId="68" fillId="0" borderId="13" xfId="1" applyFont="1" applyFill="1" applyBorder="1" applyAlignment="1" applyProtection="1">
      <alignment horizontal="center" vertical="distributed"/>
      <protection locked="0"/>
    </xf>
    <xf numFmtId="0" fontId="68" fillId="0" borderId="14" xfId="1" applyFont="1" applyFill="1" applyBorder="1" applyAlignment="1" applyProtection="1">
      <alignment horizontal="center" vertical="distributed"/>
      <protection locked="0"/>
    </xf>
    <xf numFmtId="0" fontId="69" fillId="0" borderId="17" xfId="1" applyFont="1" applyFill="1" applyBorder="1" applyAlignment="1">
      <alignment horizontal="center"/>
    </xf>
    <xf numFmtId="0" fontId="68" fillId="0" borderId="8" xfId="1" applyFont="1" applyFill="1" applyBorder="1" applyAlignment="1" applyProtection="1">
      <alignment horizontal="center" vertical="distributed"/>
      <protection locked="0"/>
    </xf>
    <xf numFmtId="0" fontId="68" fillId="0" borderId="0" xfId="1" applyFont="1" applyFill="1" applyBorder="1" applyAlignment="1" applyProtection="1">
      <alignment horizontal="center" vertical="distributed"/>
      <protection locked="0"/>
    </xf>
    <xf numFmtId="0" fontId="68" fillId="0" borderId="20" xfId="1" applyFont="1" applyFill="1" applyBorder="1" applyAlignment="1" applyProtection="1">
      <alignment horizontal="center" vertical="distributed"/>
      <protection locked="0"/>
    </xf>
    <xf numFmtId="0" fontId="69" fillId="0" borderId="19" xfId="1" applyFont="1" applyFill="1" applyBorder="1" applyAlignment="1" applyProtection="1">
      <alignment horizontal="center" vertical="distributed"/>
      <protection locked="0"/>
    </xf>
    <xf numFmtId="0" fontId="69" fillId="0" borderId="17" xfId="1" applyFont="1" applyFill="1" applyBorder="1" applyAlignment="1" applyProtection="1">
      <alignment horizontal="center" vertical="distributed"/>
      <protection locked="0"/>
    </xf>
    <xf numFmtId="0" fontId="69" fillId="0" borderId="18" xfId="1" applyFont="1" applyFill="1" applyBorder="1" applyAlignment="1" applyProtection="1">
      <alignment horizontal="center" vertical="distributed"/>
      <protection locked="0"/>
    </xf>
    <xf numFmtId="0" fontId="69" fillId="0" borderId="23" xfId="1" applyFont="1" applyFill="1" applyBorder="1" applyAlignment="1" applyProtection="1">
      <alignment horizontal="center" vertical="distributed"/>
      <protection locked="0"/>
    </xf>
    <xf numFmtId="0" fontId="69" fillId="0" borderId="4" xfId="1" applyFont="1" applyFill="1" applyBorder="1" applyAlignment="1" applyProtection="1">
      <alignment horizontal="center" vertical="distributed"/>
      <protection locked="0"/>
    </xf>
    <xf numFmtId="0" fontId="69" fillId="0" borderId="24" xfId="1" applyFont="1" applyFill="1" applyBorder="1" applyAlignment="1" applyProtection="1">
      <alignment horizontal="center" vertical="distributed"/>
      <protection locked="0"/>
    </xf>
    <xf numFmtId="0" fontId="70" fillId="0" borderId="12" xfId="1" applyFont="1" applyFill="1" applyBorder="1" applyAlignment="1" applyProtection="1">
      <alignment horizontal="center" vertical="distributed"/>
      <protection locked="0"/>
    </xf>
    <xf numFmtId="0" fontId="70" fillId="0" borderId="13" xfId="1" applyFont="1" applyFill="1" applyBorder="1" applyAlignment="1" applyProtection="1">
      <alignment horizontal="center" vertical="distributed"/>
      <protection locked="0"/>
    </xf>
    <xf numFmtId="0" fontId="70" fillId="0" borderId="14" xfId="1" applyFont="1" applyFill="1" applyBorder="1" applyAlignment="1" applyProtection="1">
      <alignment horizontal="center" vertical="distributed"/>
      <protection locked="0"/>
    </xf>
    <xf numFmtId="0" fontId="69" fillId="0" borderId="12" xfId="1" applyFont="1" applyFill="1" applyBorder="1" applyAlignment="1" applyProtection="1">
      <alignment horizontal="center" vertical="distributed"/>
      <protection locked="0"/>
    </xf>
    <xf numFmtId="0" fontId="69" fillId="0" borderId="13" xfId="1" applyFont="1" applyFill="1" applyBorder="1" applyAlignment="1" applyProtection="1">
      <alignment horizontal="center" vertical="distributed"/>
      <protection locked="0"/>
    </xf>
    <xf numFmtId="0" fontId="69" fillId="0" borderId="14" xfId="1" applyFont="1" applyFill="1" applyBorder="1" applyAlignment="1" applyProtection="1">
      <alignment horizontal="center" vertical="distributed"/>
      <protection locked="0"/>
    </xf>
    <xf numFmtId="0" fontId="69" fillId="0" borderId="2" xfId="1" applyFont="1" applyFill="1" applyBorder="1" applyAlignment="1" applyProtection="1">
      <alignment horizontal="center" vertical="distributed"/>
      <protection locked="0"/>
    </xf>
    <xf numFmtId="0" fontId="68" fillId="0" borderId="2" xfId="1" applyFont="1" applyFill="1" applyBorder="1" applyAlignment="1" applyProtection="1">
      <alignment horizontal="center" wrapText="1"/>
      <protection locked="0"/>
    </xf>
    <xf numFmtId="49" fontId="74" fillId="0" borderId="2" xfId="1" applyNumberFormat="1" applyFont="1" applyFill="1" applyBorder="1" applyAlignment="1" applyProtection="1">
      <alignment horizontal="center"/>
      <protection locked="0" hidden="1"/>
    </xf>
    <xf numFmtId="1" fontId="73" fillId="0" borderId="19" xfId="1" applyNumberFormat="1" applyFont="1" applyFill="1" applyBorder="1" applyAlignment="1" applyProtection="1">
      <alignment horizontal="center" vertical="center" wrapText="1"/>
      <protection locked="0"/>
    </xf>
    <xf numFmtId="1" fontId="73" fillId="0" borderId="17" xfId="1" applyNumberFormat="1" applyFont="1" applyFill="1" applyBorder="1" applyAlignment="1" applyProtection="1">
      <alignment horizontal="center" vertical="center" wrapText="1"/>
      <protection locked="0"/>
    </xf>
    <xf numFmtId="1" fontId="73" fillId="0" borderId="18" xfId="1" applyNumberFormat="1" applyFont="1" applyFill="1" applyBorder="1" applyAlignment="1" applyProtection="1">
      <alignment horizontal="center" vertical="center" wrapText="1"/>
      <protection locked="0"/>
    </xf>
    <xf numFmtId="0" fontId="69" fillId="0" borderId="8" xfId="1" applyFont="1" applyFill="1" applyBorder="1" applyAlignment="1" applyProtection="1">
      <alignment horizontal="center" vertical="distributed"/>
      <protection locked="0"/>
    </xf>
    <xf numFmtId="0" fontId="69" fillId="0" borderId="0" xfId="1" applyFont="1" applyFill="1" applyBorder="1" applyAlignment="1" applyProtection="1">
      <alignment horizontal="center" vertical="distributed"/>
      <protection locked="0"/>
    </xf>
    <xf numFmtId="0" fontId="69" fillId="0" borderId="20" xfId="1" applyFont="1" applyFill="1" applyBorder="1" applyAlignment="1" applyProtection="1">
      <alignment horizontal="center" vertical="distributed"/>
      <protection locked="0"/>
    </xf>
    <xf numFmtId="49" fontId="70" fillId="0" borderId="4" xfId="1" applyNumberFormat="1" applyFont="1" applyFill="1" applyBorder="1" applyAlignment="1" applyProtection="1">
      <alignment horizontal="center" vertical="center" wrapText="1"/>
      <protection locked="0"/>
    </xf>
    <xf numFmtId="0" fontId="72" fillId="0" borderId="0" xfId="1" applyFont="1" applyFill="1" applyBorder="1" applyAlignment="1" applyProtection="1">
      <alignment horizontal="left" vertical="distributed"/>
      <protection locked="0"/>
    </xf>
    <xf numFmtId="0" fontId="70" fillId="0" borderId="2" xfId="1" applyFont="1" applyFill="1" applyBorder="1" applyAlignment="1" applyProtection="1">
      <alignment horizontal="center" vertical="distributed"/>
      <protection locked="0"/>
    </xf>
    <xf numFmtId="0" fontId="24" fillId="0" borderId="8" xfId="1" applyFont="1" applyFill="1" applyBorder="1" applyAlignment="1" applyProtection="1">
      <alignment horizontal="center" vertical="distributed"/>
      <protection locked="0"/>
    </xf>
    <xf numFmtId="0" fontId="24" fillId="0" borderId="0" xfId="1" applyFont="1" applyFill="1" applyBorder="1" applyAlignment="1" applyProtection="1">
      <alignment horizontal="center" vertical="distributed"/>
      <protection locked="0"/>
    </xf>
    <xf numFmtId="0" fontId="24" fillId="0" borderId="20" xfId="1" applyFont="1" applyFill="1" applyBorder="1" applyAlignment="1" applyProtection="1">
      <alignment horizontal="center" vertical="distributed"/>
      <protection locked="0"/>
    </xf>
    <xf numFmtId="0" fontId="68" fillId="0" borderId="6" xfId="1" applyFont="1" applyFill="1" applyBorder="1" applyAlignment="1" applyProtection="1">
      <alignment horizontal="center" vertical="distributed"/>
      <protection locked="0"/>
    </xf>
    <xf numFmtId="49" fontId="2" fillId="0" borderId="0" xfId="1" applyNumberFormat="1" applyFont="1" applyFill="1" applyBorder="1" applyAlignment="1" applyProtection="1">
      <alignment horizontal="center" wrapText="1"/>
      <protection locked="0"/>
    </xf>
    <xf numFmtId="0" fontId="6" fillId="0" borderId="0" xfId="1" applyFont="1" applyFill="1" applyBorder="1" applyAlignment="1" applyProtection="1">
      <alignment horizontal="center" vertical="distributed"/>
      <protection locked="0"/>
    </xf>
    <xf numFmtId="0" fontId="6" fillId="0" borderId="0" xfId="1" applyFont="1" applyFill="1" applyBorder="1" applyAlignment="1" applyProtection="1">
      <alignment horizontal="left" vertical="distributed"/>
      <protection locked="0"/>
    </xf>
    <xf numFmtId="0" fontId="61" fillId="0" borderId="0" xfId="0" applyFont="1" applyAlignment="1">
      <alignment horizontal="left"/>
    </xf>
    <xf numFmtId="0" fontId="2" fillId="0" borderId="0" xfId="1" applyFont="1" applyFill="1" applyBorder="1" applyAlignment="1" applyProtection="1">
      <alignment horizontal="center" vertical="distributed"/>
      <protection locked="0"/>
    </xf>
    <xf numFmtId="0" fontId="3" fillId="0" borderId="4" xfId="1" applyFont="1" applyFill="1" applyBorder="1" applyAlignment="1" applyProtection="1">
      <alignment horizontal="center" vertical="distributed"/>
      <protection locked="0"/>
    </xf>
    <xf numFmtId="0" fontId="19" fillId="0" borderId="2" xfId="1" applyFont="1" applyFill="1" applyBorder="1" applyAlignment="1" applyProtection="1">
      <alignment horizontal="center" vertical="center"/>
      <protection locked="0"/>
    </xf>
    <xf numFmtId="0" fontId="19" fillId="0" borderId="2" xfId="1" applyFont="1" applyFill="1" applyBorder="1" applyAlignment="1" applyProtection="1">
      <alignment horizontal="left" vertical="center"/>
      <protection locked="0"/>
    </xf>
    <xf numFmtId="0" fontId="19" fillId="0" borderId="10" xfId="1" applyFont="1" applyFill="1" applyBorder="1" applyAlignment="1" applyProtection="1">
      <alignment horizontal="center" vertical="center" wrapText="1"/>
      <protection locked="0"/>
    </xf>
    <xf numFmtId="0" fontId="19" fillId="0" borderId="11" xfId="1"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4" xfId="1" applyFont="1" applyFill="1" applyBorder="1" applyAlignment="1" applyProtection="1">
      <alignment horizontal="center" vertical="distributed"/>
      <protection locked="0"/>
    </xf>
    <xf numFmtId="166" fontId="4" fillId="0" borderId="10" xfId="1" applyNumberFormat="1" applyFont="1" applyFill="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0" fontId="68" fillId="0" borderId="19" xfId="1" applyFont="1" applyFill="1" applyBorder="1" applyAlignment="1">
      <alignment horizontal="center"/>
    </xf>
    <xf numFmtId="0" fontId="68" fillId="0" borderId="17" xfId="1" applyFont="1" applyFill="1" applyBorder="1" applyAlignment="1">
      <alignment horizontal="center"/>
    </xf>
    <xf numFmtId="0" fontId="68" fillId="0" borderId="18" xfId="1" applyFont="1" applyFill="1" applyBorder="1" applyAlignment="1">
      <alignment horizontal="center"/>
    </xf>
    <xf numFmtId="0" fontId="70" fillId="0" borderId="2" xfId="1" applyFont="1" applyFill="1" applyBorder="1" applyAlignment="1">
      <alignment horizontal="center"/>
    </xf>
    <xf numFmtId="0" fontId="68" fillId="0" borderId="23" xfId="1" applyFont="1" applyFill="1" applyBorder="1" applyAlignment="1">
      <alignment horizontal="center"/>
    </xf>
    <xf numFmtId="0" fontId="68" fillId="0" borderId="4" xfId="1" applyFont="1" applyFill="1" applyBorder="1" applyAlignment="1">
      <alignment horizontal="center"/>
    </xf>
    <xf numFmtId="0" fontId="68" fillId="0" borderId="24" xfId="1" applyFont="1" applyFill="1" applyBorder="1" applyAlignment="1">
      <alignment horizontal="center"/>
    </xf>
    <xf numFmtId="0" fontId="70" fillId="0" borderId="19" xfId="1" applyFont="1" applyFill="1" applyBorder="1" applyAlignment="1">
      <alignment horizontal="center"/>
    </xf>
    <xf numFmtId="0" fontId="70" fillId="0" borderId="17" xfId="1" applyFont="1" applyFill="1" applyBorder="1" applyAlignment="1">
      <alignment horizontal="center"/>
    </xf>
    <xf numFmtId="0" fontId="70" fillId="0" borderId="18" xfId="1" applyFont="1" applyFill="1" applyBorder="1" applyAlignment="1">
      <alignment horizontal="center"/>
    </xf>
    <xf numFmtId="0" fontId="68" fillId="0" borderId="12" xfId="1" applyFont="1" applyFill="1" applyBorder="1" applyAlignment="1">
      <alignment horizontal="center"/>
    </xf>
    <xf numFmtId="0" fontId="68" fillId="0" borderId="13" xfId="1" applyFont="1" applyFill="1" applyBorder="1" applyAlignment="1">
      <alignment horizontal="center"/>
    </xf>
    <xf numFmtId="0" fontId="68" fillId="0" borderId="14" xfId="1" applyFont="1" applyFill="1" applyBorder="1" applyAlignment="1">
      <alignment horizontal="center"/>
    </xf>
    <xf numFmtId="0" fontId="68" fillId="0" borderId="2" xfId="1" applyFont="1" applyFill="1" applyBorder="1" applyAlignment="1">
      <alignment horizontal="center"/>
    </xf>
    <xf numFmtId="0" fontId="70" fillId="0" borderId="23" xfId="1" applyFont="1" applyFill="1" applyBorder="1" applyAlignment="1">
      <alignment horizontal="center"/>
    </xf>
    <xf numFmtId="0" fontId="70" fillId="0" borderId="4" xfId="1" applyFont="1" applyFill="1" applyBorder="1" applyAlignment="1">
      <alignment horizontal="center"/>
    </xf>
    <xf numFmtId="0" fontId="70" fillId="0" borderId="24" xfId="1" applyFont="1" applyFill="1" applyBorder="1" applyAlignment="1">
      <alignment horizontal="center"/>
    </xf>
    <xf numFmtId="0" fontId="70" fillId="0" borderId="12" xfId="1" applyFont="1" applyFill="1" applyBorder="1" applyAlignment="1">
      <alignment horizontal="center"/>
    </xf>
    <xf numFmtId="0" fontId="70" fillId="0" borderId="13" xfId="1" applyFont="1" applyFill="1" applyBorder="1" applyAlignment="1">
      <alignment horizontal="center"/>
    </xf>
    <xf numFmtId="0" fontId="70" fillId="0" borderId="14" xfId="1" applyFont="1" applyFill="1" applyBorder="1" applyAlignment="1">
      <alignment horizontal="center"/>
    </xf>
    <xf numFmtId="0" fontId="68" fillId="0" borderId="2" xfId="1" applyFont="1" applyFill="1" applyBorder="1" applyAlignment="1">
      <alignment horizontal="center" vertical="center"/>
    </xf>
    <xf numFmtId="1" fontId="73" fillId="0" borderId="2" xfId="1" applyNumberFormat="1" applyFont="1" applyFill="1" applyBorder="1" applyAlignment="1" applyProtection="1">
      <alignment horizontal="center" vertical="center" wrapText="1"/>
      <protection locked="0"/>
    </xf>
    <xf numFmtId="0" fontId="70" fillId="0" borderId="8" xfId="1" applyFont="1" applyFill="1" applyBorder="1" applyAlignment="1">
      <alignment horizontal="center"/>
    </xf>
    <xf numFmtId="0" fontId="70" fillId="0" borderId="0" xfId="1" applyFont="1" applyFill="1" applyBorder="1" applyAlignment="1">
      <alignment horizontal="center"/>
    </xf>
    <xf numFmtId="0" fontId="70" fillId="0" borderId="20" xfId="1" applyFont="1" applyFill="1" applyBorder="1" applyAlignment="1">
      <alignment horizontal="center"/>
    </xf>
    <xf numFmtId="0" fontId="68" fillId="0" borderId="8" xfId="1" applyFont="1" applyFill="1" applyBorder="1" applyAlignment="1">
      <alignment horizontal="center"/>
    </xf>
    <xf numFmtId="0" fontId="68" fillId="0" borderId="0" xfId="1" applyFont="1" applyFill="1" applyBorder="1" applyAlignment="1">
      <alignment horizontal="center"/>
    </xf>
    <xf numFmtId="0" fontId="68" fillId="0" borderId="20" xfId="1" applyFont="1" applyFill="1" applyBorder="1" applyAlignment="1">
      <alignment horizontal="center"/>
    </xf>
    <xf numFmtId="0" fontId="24" fillId="0" borderId="2" xfId="1" applyFont="1" applyFill="1" applyBorder="1" applyAlignment="1">
      <alignment horizontal="center" vertical="center"/>
    </xf>
    <xf numFmtId="0" fontId="70" fillId="0" borderId="2" xfId="1" applyFont="1" applyFill="1" applyBorder="1" applyAlignment="1">
      <alignment horizontal="center" vertical="center"/>
    </xf>
    <xf numFmtId="49" fontId="70" fillId="0" borderId="0" xfId="1" applyNumberFormat="1" applyFont="1" applyFill="1" applyBorder="1" applyAlignment="1">
      <alignment horizontal="center" vertical="center" wrapText="1"/>
    </xf>
    <xf numFmtId="49" fontId="72" fillId="0" borderId="0" xfId="1" applyNumberFormat="1" applyFont="1" applyFill="1" applyBorder="1" applyAlignment="1" applyProtection="1">
      <alignment horizontal="left" wrapText="1"/>
      <protection locked="0"/>
    </xf>
    <xf numFmtId="49" fontId="6" fillId="0" borderId="7" xfId="1" applyNumberFormat="1" applyFont="1" applyFill="1" applyBorder="1" applyAlignment="1" applyProtection="1">
      <alignment horizontal="left" wrapText="1"/>
      <protection locked="0"/>
    </xf>
    <xf numFmtId="49" fontId="6" fillId="0" borderId="15" xfId="1" applyNumberFormat="1" applyFont="1" applyFill="1" applyBorder="1" applyAlignment="1" applyProtection="1">
      <alignment horizontal="left" wrapText="1"/>
      <protection locked="0"/>
    </xf>
    <xf numFmtId="49" fontId="2" fillId="0" borderId="0" xfId="1" applyNumberFormat="1" applyFont="1" applyFill="1" applyBorder="1" applyAlignment="1">
      <alignment horizontal="center" vertical="center" wrapText="1"/>
    </xf>
    <xf numFmtId="0" fontId="3" fillId="0" borderId="19" xfId="1" applyFont="1" applyFill="1" applyBorder="1" applyAlignment="1" applyProtection="1">
      <alignment horizontal="center" vertical="distributed"/>
      <protection locked="0"/>
    </xf>
    <xf numFmtId="0" fontId="3" fillId="0" borderId="17" xfId="1" applyFont="1" applyFill="1" applyBorder="1" applyAlignment="1" applyProtection="1">
      <alignment horizontal="center" vertical="distributed"/>
      <protection locked="0"/>
    </xf>
    <xf numFmtId="0" fontId="3" fillId="0" borderId="18" xfId="1" applyFont="1" applyFill="1" applyBorder="1" applyAlignment="1" applyProtection="1">
      <alignment horizontal="center" vertical="distributed"/>
      <protection locked="0"/>
    </xf>
    <xf numFmtId="0" fontId="28" fillId="0" borderId="2" xfId="1"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 fillId="0" borderId="0" xfId="1" applyFont="1" applyFill="1" applyBorder="1" applyAlignment="1" applyProtection="1">
      <alignment horizontal="center" vertical="distributed"/>
      <protection locked="0"/>
    </xf>
    <xf numFmtId="49" fontId="70" fillId="0" borderId="4" xfId="1" applyNumberFormat="1" applyFont="1" applyFill="1" applyBorder="1" applyAlignment="1">
      <alignment horizontal="center" vertical="center" wrapText="1"/>
    </xf>
    <xf numFmtId="0" fontId="87" fillId="0" borderId="0" xfId="0" applyFont="1" applyAlignment="1">
      <alignment horizontal="left"/>
    </xf>
    <xf numFmtId="165" fontId="68" fillId="0" borderId="2" xfId="1" applyNumberFormat="1" applyFont="1" applyFill="1" applyBorder="1" applyAlignment="1" applyProtection="1">
      <alignment horizontal="center" vertical="distributed"/>
      <protection locked="0" hidden="1"/>
    </xf>
    <xf numFmtId="165" fontId="70" fillId="0" borderId="2" xfId="1" applyNumberFormat="1" applyFont="1" applyFill="1" applyBorder="1" applyAlignment="1" applyProtection="1">
      <alignment horizontal="center" vertical="distributed"/>
      <protection locked="0" hidden="1"/>
    </xf>
    <xf numFmtId="1" fontId="80" fillId="0" borderId="19" xfId="1" applyNumberFormat="1" applyFont="1" applyFill="1" applyBorder="1" applyAlignment="1" applyProtection="1">
      <alignment horizontal="center" vertical="center" wrapText="1"/>
      <protection locked="0"/>
    </xf>
    <xf numFmtId="1" fontId="80" fillId="0" borderId="17" xfId="1" applyNumberFormat="1" applyFont="1" applyFill="1" applyBorder="1" applyAlignment="1" applyProtection="1">
      <alignment horizontal="center" vertical="center" wrapText="1"/>
      <protection locked="0"/>
    </xf>
    <xf numFmtId="1" fontId="80" fillId="0" borderId="18" xfId="1" applyNumberFormat="1" applyFont="1" applyFill="1" applyBorder="1" applyAlignment="1" applyProtection="1">
      <alignment horizontal="center" vertical="center" wrapText="1"/>
      <protection locked="0"/>
    </xf>
    <xf numFmtId="165" fontId="70" fillId="0" borderId="19" xfId="1" applyNumberFormat="1" applyFont="1" applyFill="1" applyBorder="1" applyAlignment="1" applyProtection="1">
      <alignment horizontal="center" vertical="distributed"/>
      <protection locked="0" hidden="1"/>
    </xf>
    <xf numFmtId="165" fontId="70" fillId="0" borderId="17" xfId="1" applyNumberFormat="1" applyFont="1" applyFill="1" applyBorder="1" applyAlignment="1" applyProtection="1">
      <alignment horizontal="center" vertical="distributed"/>
      <protection locked="0" hidden="1"/>
    </xf>
    <xf numFmtId="165" fontId="70" fillId="0" borderId="18" xfId="1" applyNumberFormat="1" applyFont="1" applyFill="1" applyBorder="1" applyAlignment="1" applyProtection="1">
      <alignment horizontal="center" vertical="distributed"/>
      <protection locked="0" hidden="1"/>
    </xf>
    <xf numFmtId="165" fontId="68" fillId="0" borderId="11" xfId="1" applyNumberFormat="1" applyFont="1" applyFill="1" applyBorder="1" applyAlignment="1" applyProtection="1">
      <alignment horizontal="center" vertical="distributed"/>
      <protection locked="0" hidden="1"/>
    </xf>
    <xf numFmtId="165" fontId="68" fillId="0" borderId="19" xfId="1" applyNumberFormat="1" applyFont="1" applyFill="1" applyBorder="1" applyAlignment="1" applyProtection="1">
      <alignment horizontal="center" vertical="distributed"/>
      <protection locked="0" hidden="1"/>
    </xf>
    <xf numFmtId="165" fontId="68" fillId="0" borderId="17" xfId="1" applyNumberFormat="1" applyFont="1" applyFill="1" applyBorder="1" applyAlignment="1" applyProtection="1">
      <alignment horizontal="center" vertical="distributed"/>
      <protection locked="0" hidden="1"/>
    </xf>
    <xf numFmtId="165" fontId="68" fillId="0" borderId="18" xfId="1" applyNumberFormat="1" applyFont="1" applyFill="1" applyBorder="1" applyAlignment="1" applyProtection="1">
      <alignment horizontal="center" vertical="distributed"/>
      <protection locked="0" hidden="1"/>
    </xf>
    <xf numFmtId="165" fontId="68" fillId="0" borderId="10" xfId="1" applyNumberFormat="1" applyFont="1" applyFill="1" applyBorder="1" applyAlignment="1" applyProtection="1">
      <alignment horizontal="center" vertical="distributed"/>
      <protection locked="0" hidden="1"/>
    </xf>
    <xf numFmtId="1" fontId="73" fillId="0" borderId="11" xfId="1" applyNumberFormat="1" applyFont="1" applyFill="1" applyBorder="1" applyAlignment="1" applyProtection="1">
      <alignment horizontal="center" vertical="center" wrapText="1"/>
      <protection locked="0"/>
    </xf>
    <xf numFmtId="165" fontId="70" fillId="0" borderId="10" xfId="1" applyNumberFormat="1" applyFont="1" applyFill="1" applyBorder="1" applyAlignment="1" applyProtection="1">
      <alignment horizontal="center" vertical="distributed"/>
      <protection locked="0" hidden="1"/>
    </xf>
    <xf numFmtId="0" fontId="85" fillId="0" borderId="19" xfId="0" applyFont="1" applyBorder="1" applyAlignment="1">
      <alignment horizontal="center" vertical="center" wrapText="1"/>
    </xf>
    <xf numFmtId="0" fontId="85" fillId="0" borderId="17" xfId="0" applyFont="1" applyBorder="1" applyAlignment="1">
      <alignment horizontal="center" vertical="center" wrapText="1"/>
    </xf>
    <xf numFmtId="0" fontId="85" fillId="0" borderId="18" xfId="0" applyFont="1" applyBorder="1" applyAlignment="1">
      <alignment horizontal="center" vertical="center" wrapText="1"/>
    </xf>
    <xf numFmtId="49" fontId="70" fillId="0" borderId="19" xfId="0" applyNumberFormat="1" applyFont="1" applyFill="1" applyBorder="1" applyAlignment="1" applyProtection="1">
      <alignment horizontal="center" wrapText="1"/>
      <protection locked="0"/>
    </xf>
    <xf numFmtId="49" fontId="70" fillId="0" borderId="17" xfId="0" applyNumberFormat="1" applyFont="1" applyFill="1" applyBorder="1" applyAlignment="1" applyProtection="1">
      <alignment horizontal="center" wrapText="1"/>
      <protection locked="0"/>
    </xf>
    <xf numFmtId="49" fontId="70" fillId="0" borderId="18" xfId="0" applyNumberFormat="1" applyFont="1" applyFill="1" applyBorder="1" applyAlignment="1" applyProtection="1">
      <alignment horizontal="center" wrapText="1"/>
      <protection locked="0"/>
    </xf>
    <xf numFmtId="0" fontId="77" fillId="0" borderId="0" xfId="1" applyFont="1" applyFill="1" applyBorder="1" applyAlignment="1">
      <alignment horizontal="center" vertical="center"/>
    </xf>
    <xf numFmtId="0" fontId="77" fillId="0" borderId="20" xfId="1" applyFont="1" applyFill="1" applyBorder="1" applyAlignment="1">
      <alignment horizontal="center" vertical="center"/>
    </xf>
    <xf numFmtId="165" fontId="24" fillId="0" borderId="2" xfId="1" applyNumberFormat="1" applyFont="1" applyFill="1" applyBorder="1" applyAlignment="1" applyProtection="1">
      <alignment horizontal="center"/>
      <protection locked="0" hidden="1"/>
    </xf>
    <xf numFmtId="165" fontId="68" fillId="0" borderId="2" xfId="1" applyNumberFormat="1" applyFont="1" applyFill="1" applyBorder="1" applyAlignment="1" applyProtection="1">
      <alignment horizontal="center"/>
      <protection locked="0" hidden="1"/>
    </xf>
    <xf numFmtId="49" fontId="2" fillId="0" borderId="4" xfId="1" applyNumberFormat="1" applyFont="1" applyFill="1" applyBorder="1" applyAlignment="1">
      <alignment horizontal="center" vertical="center" wrapText="1"/>
    </xf>
    <xf numFmtId="0" fontId="35" fillId="0" borderId="0" xfId="0" applyFont="1" applyFill="1" applyAlignment="1">
      <alignment horizontal="left"/>
    </xf>
    <xf numFmtId="0" fontId="35" fillId="0" borderId="0" xfId="0" applyNumberFormat="1" applyFont="1" applyFill="1" applyAlignment="1">
      <alignment horizontal="left"/>
    </xf>
    <xf numFmtId="0" fontId="3" fillId="0" borderId="19" xfId="1" applyFont="1" applyFill="1" applyBorder="1" applyAlignment="1">
      <alignment horizontal="center"/>
    </xf>
    <xf numFmtId="0" fontId="3" fillId="0" borderId="17" xfId="1" applyFont="1" applyFill="1" applyBorder="1" applyAlignment="1">
      <alignment horizontal="center"/>
    </xf>
    <xf numFmtId="0" fontId="3" fillId="0" borderId="18" xfId="1" applyFont="1" applyFill="1" applyBorder="1" applyAlignment="1">
      <alignment horizontal="center"/>
    </xf>
    <xf numFmtId="49" fontId="2" fillId="0" borderId="2" xfId="1" applyNumberFormat="1" applyFont="1" applyFill="1" applyBorder="1" applyAlignment="1">
      <alignment horizontal="center" vertical="center" wrapText="1"/>
    </xf>
    <xf numFmtId="49" fontId="4" fillId="0" borderId="10" xfId="1" applyNumberFormat="1" applyFont="1" applyFill="1" applyBorder="1" applyAlignment="1">
      <alignment horizontal="center" vertical="distributed"/>
    </xf>
    <xf numFmtId="49" fontId="4" fillId="0" borderId="9" xfId="1" applyNumberFormat="1" applyFont="1" applyFill="1" applyBorder="1" applyAlignment="1">
      <alignment horizontal="center" vertical="distributed"/>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NumberFormat="1" applyFont="1" applyFill="1" applyBorder="1" applyAlignment="1" applyProtection="1">
      <alignment horizontal="center" vertical="center" wrapText="1"/>
      <protection locked="0"/>
    </xf>
    <xf numFmtId="0" fontId="4" fillId="0" borderId="9" xfId="1" applyNumberFormat="1" applyFont="1" applyFill="1" applyBorder="1" applyAlignment="1" applyProtection="1">
      <alignment horizontal="center" vertical="center" wrapText="1"/>
      <protection locked="0"/>
    </xf>
    <xf numFmtId="0" fontId="61" fillId="0" borderId="0" xfId="0" applyFont="1" applyBorder="1" applyAlignment="1">
      <alignment horizontal="left"/>
    </xf>
    <xf numFmtId="0" fontId="2" fillId="0" borderId="4" xfId="1" applyNumberFormat="1" applyFont="1" applyFill="1" applyBorder="1" applyAlignment="1">
      <alignment horizontal="center" vertical="center" wrapText="1"/>
    </xf>
    <xf numFmtId="0" fontId="3" fillId="0" borderId="19" xfId="1" applyNumberFormat="1" applyFont="1" applyFill="1" applyBorder="1" applyAlignment="1">
      <alignment horizontal="center"/>
    </xf>
    <xf numFmtId="0" fontId="3" fillId="0" borderId="17" xfId="1" applyNumberFormat="1" applyFont="1" applyFill="1" applyBorder="1" applyAlignment="1">
      <alignment horizontal="center"/>
    </xf>
    <xf numFmtId="0" fontId="3" fillId="0" borderId="18" xfId="1" applyNumberFormat="1" applyFont="1" applyFill="1" applyBorder="1" applyAlignment="1">
      <alignment horizontal="center"/>
    </xf>
  </cellXfs>
  <cellStyles count="8">
    <cellStyle name="Normal" xfId="0" builtinId="0"/>
    <cellStyle name="Normal 2" xfId="1"/>
    <cellStyle name="Normal 2 2" xfId="2"/>
    <cellStyle name="Normal 3" xfId="3"/>
    <cellStyle name="Normal 3 2" xfId="4"/>
    <cellStyle name="Normal 4" xfId="5"/>
    <cellStyle name="Normal_Du thao DM CPI" xfId="7"/>
    <cellStyle name="標準_List of Vietnamese Industrial Commodity" xfId="6"/>
  </cellStyles>
  <dxfs count="80">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theme="5" tint="0.39994506668294322"/>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232019</xdr:colOff>
      <xdr:row>160</xdr:row>
      <xdr:rowOff>219807</xdr:rowOff>
    </xdr:from>
    <xdr:to>
      <xdr:col>13</xdr:col>
      <xdr:colOff>3663</xdr:colOff>
      <xdr:row>166</xdr:row>
      <xdr:rowOff>110636</xdr:rowOff>
    </xdr:to>
    <xdr:pic>
      <xdr:nvPicPr>
        <xdr:cNvPr id="2" name="Picture 1" descr="108001008.jpg"/>
        <xdr:cNvPicPr>
          <a:picLocks noChangeAspect="1"/>
        </xdr:cNvPicPr>
      </xdr:nvPicPr>
      <xdr:blipFill>
        <a:blip xmlns:r="http://schemas.openxmlformats.org/officeDocument/2006/relationships" r:embed="rId1" cstate="print"/>
        <a:stretch>
          <a:fillRect/>
        </a:stretch>
      </xdr:blipFill>
      <xdr:spPr>
        <a:xfrm>
          <a:off x="7166219" y="278711757"/>
          <a:ext cx="1952869" cy="20149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uyennt/Application%20Data/Microsoft/Excel/2.0%20DM%20va%20chi%20so%20NNVL-2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M NVL cho SX NN "/>
      <sheetName val="CSG NVL cho SX NN"/>
      <sheetName val="DM NVL cho SX CN "/>
      <sheetName val="CSG NVL cho SX CN"/>
      <sheetName val="DM NVL cho XD"/>
      <sheetName val="CSG NVL cho XD"/>
      <sheetName val="DM theo nganh SP"/>
      <sheetName val="CSG theo nganh SP"/>
      <sheetName val="CSGSP1"/>
      <sheetName val="CSGSP2"/>
    </sheetNames>
    <sheetDataSet>
      <sheetData sheetId="0"/>
      <sheetData sheetId="1"/>
      <sheetData sheetId="2"/>
      <sheetData sheetId="3"/>
      <sheetData sheetId="4"/>
      <sheetData sheetId="5"/>
      <sheetData sheetId="6"/>
      <sheetData sheetId="7">
        <row r="8">
          <cell r="F8" t="str">
            <v>0111</v>
          </cell>
        </row>
        <row r="9">
          <cell r="F9" t="str">
            <v>0111001</v>
          </cell>
        </row>
        <row r="10">
          <cell r="F10" t="str">
            <v>0111002</v>
          </cell>
        </row>
        <row r="11">
          <cell r="F11" t="str">
            <v>0111003</v>
          </cell>
        </row>
        <row r="12">
          <cell r="F12" t="str">
            <v>0111004</v>
          </cell>
        </row>
        <row r="13">
          <cell r="F13" t="str">
            <v>0112</v>
          </cell>
        </row>
        <row r="14">
          <cell r="F14" t="str">
            <v>0112001</v>
          </cell>
        </row>
        <row r="15">
          <cell r="F15" t="str">
            <v>0112002</v>
          </cell>
        </row>
        <row r="16">
          <cell r="F16" t="str">
            <v>0112003</v>
          </cell>
        </row>
        <row r="17">
          <cell r="F17" t="str">
            <v>0112004</v>
          </cell>
        </row>
        <row r="18">
          <cell r="F18" t="str">
            <v>0112005</v>
          </cell>
        </row>
        <row r="19">
          <cell r="F19" t="str">
            <v>0113</v>
          </cell>
        </row>
        <row r="20">
          <cell r="F20" t="str">
            <v>0113001</v>
          </cell>
        </row>
        <row r="21">
          <cell r="F21" t="str">
            <v>0113002</v>
          </cell>
        </row>
        <row r="22">
          <cell r="F22" t="str">
            <v>0113003</v>
          </cell>
        </row>
        <row r="23">
          <cell r="F23" t="str">
            <v>0114</v>
          </cell>
        </row>
        <row r="24">
          <cell r="F24" t="str">
            <v>0114001</v>
          </cell>
        </row>
        <row r="25">
          <cell r="F25" t="str">
            <v>0114002</v>
          </cell>
        </row>
        <row r="26">
          <cell r="F26" t="str">
            <v>0117</v>
          </cell>
        </row>
        <row r="27">
          <cell r="F27" t="str">
            <v>0117001</v>
          </cell>
        </row>
        <row r="28">
          <cell r="F28" t="str">
            <v>0117002</v>
          </cell>
        </row>
        <row r="29">
          <cell r="F29" t="str">
            <v>0117003</v>
          </cell>
        </row>
        <row r="30">
          <cell r="F30" t="str">
            <v>0117004</v>
          </cell>
        </row>
        <row r="31">
          <cell r="F31" t="str">
            <v>0117005</v>
          </cell>
        </row>
        <row r="32">
          <cell r="F32" t="str">
            <v>0117006</v>
          </cell>
        </row>
        <row r="33">
          <cell r="F33" t="str">
            <v>0117007</v>
          </cell>
        </row>
        <row r="34">
          <cell r="F34" t="str">
            <v>0118</v>
          </cell>
        </row>
        <row r="35">
          <cell r="F35" t="str">
            <v>0118101</v>
          </cell>
        </row>
        <row r="36">
          <cell r="F36" t="str">
            <v>0118102</v>
          </cell>
        </row>
        <row r="37">
          <cell r="F37" t="str">
            <v>0118103</v>
          </cell>
        </row>
        <row r="38">
          <cell r="F38" t="str">
            <v>0118104</v>
          </cell>
        </row>
        <row r="39">
          <cell r="F39" t="str">
            <v>0118105</v>
          </cell>
        </row>
        <row r="40">
          <cell r="F40" t="str">
            <v>0118106</v>
          </cell>
        </row>
        <row r="41">
          <cell r="F41" t="str">
            <v>0118107</v>
          </cell>
        </row>
        <row r="42">
          <cell r="F42" t="str">
            <v>0118108</v>
          </cell>
        </row>
        <row r="43">
          <cell r="F43" t="str">
            <v>0118109</v>
          </cell>
        </row>
        <row r="44">
          <cell r="F44" t="str">
            <v>0118310</v>
          </cell>
        </row>
        <row r="45">
          <cell r="F45" t="str">
            <v>0118111</v>
          </cell>
        </row>
        <row r="46">
          <cell r="F46" t="str">
            <v>0118112</v>
          </cell>
        </row>
        <row r="47">
          <cell r="F47" t="str">
            <v>0118113</v>
          </cell>
        </row>
        <row r="48">
          <cell r="F48" t="str">
            <v>0118114</v>
          </cell>
        </row>
        <row r="49">
          <cell r="F49" t="str">
            <v>0118315</v>
          </cell>
        </row>
        <row r="50">
          <cell r="F50" t="str">
            <v>0118316</v>
          </cell>
        </row>
        <row r="51">
          <cell r="F51" t="str">
            <v>0118117</v>
          </cell>
        </row>
        <row r="52">
          <cell r="F52" t="str">
            <v>0118118</v>
          </cell>
        </row>
        <row r="53">
          <cell r="F53" t="str">
            <v>0119</v>
          </cell>
        </row>
        <row r="54">
          <cell r="F54" t="str">
            <v>0119001</v>
          </cell>
        </row>
        <row r="55">
          <cell r="F55" t="str">
            <v>0119002</v>
          </cell>
        </row>
        <row r="56">
          <cell r="F56" t="str">
            <v>012</v>
          </cell>
        </row>
        <row r="57">
          <cell r="F57" t="str">
            <v>0121</v>
          </cell>
        </row>
        <row r="58">
          <cell r="F58" t="str">
            <v>0121301</v>
          </cell>
        </row>
        <row r="59">
          <cell r="F59" t="str">
            <v>0121206</v>
          </cell>
        </row>
        <row r="60">
          <cell r="F60" t="str">
            <v>0121207</v>
          </cell>
        </row>
        <row r="61">
          <cell r="F61" t="str">
            <v>0121108</v>
          </cell>
        </row>
        <row r="62">
          <cell r="F62" t="str">
            <v>0121209</v>
          </cell>
        </row>
        <row r="63">
          <cell r="F63" t="str">
            <v>0123</v>
          </cell>
        </row>
        <row r="64">
          <cell r="F64" t="str">
            <v>0123002</v>
          </cell>
        </row>
        <row r="65">
          <cell r="F65" t="str">
            <v>0124</v>
          </cell>
        </row>
        <row r="66">
          <cell r="F66" t="str">
            <v>0124002</v>
          </cell>
        </row>
        <row r="67">
          <cell r="F67" t="str">
            <v>0125</v>
          </cell>
        </row>
        <row r="68">
          <cell r="F68" t="str">
            <v>0125001</v>
          </cell>
        </row>
        <row r="69">
          <cell r="F69" t="str">
            <v>0125002</v>
          </cell>
        </row>
        <row r="70">
          <cell r="F70" t="str">
            <v>0125003</v>
          </cell>
        </row>
        <row r="71">
          <cell r="F71" t="str">
            <v>0125004</v>
          </cell>
        </row>
        <row r="72">
          <cell r="F72" t="str">
            <v>0125005</v>
          </cell>
        </row>
        <row r="73">
          <cell r="F73" t="str">
            <v>0126</v>
          </cell>
        </row>
        <row r="74">
          <cell r="F74" t="str">
            <v>0126003</v>
          </cell>
        </row>
        <row r="75">
          <cell r="F75" t="str">
            <v>0126004</v>
          </cell>
        </row>
        <row r="76">
          <cell r="F76" t="str">
            <v>0127</v>
          </cell>
        </row>
        <row r="77">
          <cell r="F77" t="str">
            <v>0127002</v>
          </cell>
        </row>
        <row r="78">
          <cell r="F78" t="str">
            <v>0127003</v>
          </cell>
        </row>
        <row r="79">
          <cell r="F79" t="str">
            <v>0129</v>
          </cell>
        </row>
        <row r="80">
          <cell r="F80" t="str">
            <v>0129001</v>
          </cell>
        </row>
        <row r="81">
          <cell r="F81" t="str">
            <v>0130</v>
          </cell>
        </row>
        <row r="82">
          <cell r="F82" t="str">
            <v>0130001</v>
          </cell>
        </row>
        <row r="83">
          <cell r="F83" t="str">
            <v>0130002</v>
          </cell>
        </row>
        <row r="84">
          <cell r="F84" t="str">
            <v>0130003</v>
          </cell>
        </row>
        <row r="85">
          <cell r="F85" t="str">
            <v>0130004</v>
          </cell>
        </row>
        <row r="86">
          <cell r="F86" t="str">
            <v>0130005</v>
          </cell>
        </row>
        <row r="87">
          <cell r="F87" t="str">
            <v>0130006</v>
          </cell>
        </row>
        <row r="88">
          <cell r="F88" t="str">
            <v>0130007</v>
          </cell>
        </row>
        <row r="89">
          <cell r="F89" t="str">
            <v>0130008</v>
          </cell>
        </row>
        <row r="90">
          <cell r="F90" t="str">
            <v>0130009</v>
          </cell>
        </row>
        <row r="91">
          <cell r="F91" t="str">
            <v>0130010</v>
          </cell>
        </row>
        <row r="92">
          <cell r="F92" t="str">
            <v>0130011</v>
          </cell>
        </row>
        <row r="93">
          <cell r="F93" t="str">
            <v>0130012</v>
          </cell>
        </row>
        <row r="94">
          <cell r="F94" t="str">
            <v>014</v>
          </cell>
        </row>
        <row r="95">
          <cell r="F95" t="str">
            <v>0141</v>
          </cell>
        </row>
        <row r="96">
          <cell r="F96" t="str">
            <v>0141001</v>
          </cell>
        </row>
        <row r="97">
          <cell r="F97" t="str">
            <v>0141002</v>
          </cell>
        </row>
        <row r="98">
          <cell r="F98" t="str">
            <v>0141003</v>
          </cell>
        </row>
        <row r="99">
          <cell r="F99" t="str">
            <v>0141004</v>
          </cell>
        </row>
        <row r="100">
          <cell r="F100" t="str">
            <v>0141005</v>
          </cell>
        </row>
        <row r="101">
          <cell r="F101" t="str">
            <v>0141006</v>
          </cell>
        </row>
        <row r="102">
          <cell r="F102" t="str">
            <v>0145</v>
          </cell>
        </row>
        <row r="103">
          <cell r="F103" t="str">
            <v>0145001</v>
          </cell>
        </row>
        <row r="104">
          <cell r="F104" t="str">
            <v>0145002</v>
          </cell>
        </row>
        <row r="105">
          <cell r="F105" t="str">
            <v>0145003</v>
          </cell>
        </row>
        <row r="106">
          <cell r="F106" t="str">
            <v>0146</v>
          </cell>
        </row>
        <row r="107">
          <cell r="F107" t="str">
            <v>0146001</v>
          </cell>
        </row>
        <row r="108">
          <cell r="F108" t="str">
            <v>0146002</v>
          </cell>
        </row>
        <row r="109">
          <cell r="F109" t="str">
            <v>0146003</v>
          </cell>
        </row>
        <row r="110">
          <cell r="F110" t="str">
            <v>0146004</v>
          </cell>
        </row>
        <row r="111">
          <cell r="F111" t="str">
            <v>0146005</v>
          </cell>
        </row>
        <row r="112">
          <cell r="F112" t="str">
            <v>016</v>
          </cell>
        </row>
        <row r="113">
          <cell r="F113" t="str">
            <v>0161</v>
          </cell>
        </row>
        <row r="114">
          <cell r="F114" t="str">
            <v>0161001</v>
          </cell>
        </row>
        <row r="115">
          <cell r="F115" t="str">
            <v>0161002</v>
          </cell>
        </row>
        <row r="116">
          <cell r="F116" t="str">
            <v>0161003</v>
          </cell>
        </row>
        <row r="117">
          <cell r="F117" t="str">
            <v>0161004</v>
          </cell>
        </row>
        <row r="118">
          <cell r="F118" t="str">
            <v>0161005</v>
          </cell>
        </row>
        <row r="119">
          <cell r="F119" t="str">
            <v>0161006</v>
          </cell>
        </row>
        <row r="120">
          <cell r="F120" t="str">
            <v>0161007</v>
          </cell>
        </row>
        <row r="121">
          <cell r="F121" t="str">
            <v>0161008</v>
          </cell>
        </row>
        <row r="122">
          <cell r="F122" t="str">
            <v>0162</v>
          </cell>
        </row>
        <row r="123">
          <cell r="F123" t="str">
            <v>0162001</v>
          </cell>
        </row>
        <row r="124">
          <cell r="F124" t="str">
            <v>0162002</v>
          </cell>
        </row>
        <row r="125">
          <cell r="F125" t="str">
            <v>02</v>
          </cell>
        </row>
        <row r="126">
          <cell r="F126" t="str">
            <v>021</v>
          </cell>
        </row>
        <row r="127">
          <cell r="F127" t="str">
            <v>0210</v>
          </cell>
        </row>
        <row r="128">
          <cell r="F128" t="str">
            <v>0210101</v>
          </cell>
        </row>
        <row r="129">
          <cell r="F129" t="str">
            <v>0210102</v>
          </cell>
        </row>
        <row r="130">
          <cell r="F130" t="str">
            <v>0210103</v>
          </cell>
        </row>
        <row r="131">
          <cell r="F131" t="str">
            <v>022</v>
          </cell>
        </row>
        <row r="132">
          <cell r="F132" t="str">
            <v>0221</v>
          </cell>
        </row>
        <row r="133">
          <cell r="F133" t="str">
            <v>0221001</v>
          </cell>
        </row>
        <row r="134">
          <cell r="F134" t="str">
            <v>0221002</v>
          </cell>
        </row>
        <row r="135">
          <cell r="F135" t="str">
            <v>0221003</v>
          </cell>
        </row>
        <row r="136">
          <cell r="F136" t="str">
            <v>0221004</v>
          </cell>
        </row>
        <row r="137">
          <cell r="F137" t="str">
            <v>0222</v>
          </cell>
        </row>
        <row r="138">
          <cell r="F138" t="str">
            <v>0222001</v>
          </cell>
        </row>
        <row r="139">
          <cell r="F139" t="str">
            <v>0222002</v>
          </cell>
        </row>
        <row r="140">
          <cell r="F140" t="str">
            <v>0222003</v>
          </cell>
        </row>
        <row r="141">
          <cell r="F141" t="str">
            <v>0222004</v>
          </cell>
        </row>
        <row r="142">
          <cell r="F142" t="str">
            <v>024</v>
          </cell>
        </row>
        <row r="143">
          <cell r="F143" t="str">
            <v>0240</v>
          </cell>
        </row>
        <row r="144">
          <cell r="F144" t="str">
            <v>0240001</v>
          </cell>
        </row>
        <row r="145">
          <cell r="F145" t="str">
            <v>0240002</v>
          </cell>
        </row>
        <row r="146">
          <cell r="F146" t="str">
            <v>03</v>
          </cell>
        </row>
        <row r="147">
          <cell r="F147" t="str">
            <v>031</v>
          </cell>
        </row>
        <row r="148">
          <cell r="F148" t="str">
            <v>0311</v>
          </cell>
        </row>
        <row r="149">
          <cell r="F149" t="str">
            <v>0311001</v>
          </cell>
        </row>
        <row r="150">
          <cell r="F150" t="str">
            <v>0311002</v>
          </cell>
        </row>
        <row r="151">
          <cell r="F151" t="str">
            <v>032</v>
          </cell>
        </row>
        <row r="152">
          <cell r="F152" t="str">
            <v>0321</v>
          </cell>
        </row>
        <row r="153">
          <cell r="F153" t="str">
            <v>0321001</v>
          </cell>
        </row>
        <row r="154">
          <cell r="F154" t="str">
            <v>0322</v>
          </cell>
        </row>
        <row r="155">
          <cell r="F155" t="str">
            <v>0322104</v>
          </cell>
        </row>
        <row r="156">
          <cell r="F156" t="str">
            <v>0322209</v>
          </cell>
        </row>
        <row r="157">
          <cell r="F157" t="str">
            <v>0322212</v>
          </cell>
        </row>
        <row r="158">
          <cell r="F158" t="str">
            <v>0323</v>
          </cell>
        </row>
        <row r="159">
          <cell r="F159" t="str">
            <v>0323001</v>
          </cell>
        </row>
        <row r="160">
          <cell r="F160" t="str">
            <v>0323002</v>
          </cell>
        </row>
        <row r="161">
          <cell r="F161" t="str">
            <v>0323003</v>
          </cell>
        </row>
        <row r="162">
          <cell r="F162" t="str">
            <v>0323004</v>
          </cell>
        </row>
        <row r="163">
          <cell r="F163" t="str">
            <v>0323005</v>
          </cell>
        </row>
        <row r="164">
          <cell r="F164" t="str">
            <v>0323006</v>
          </cell>
        </row>
        <row r="165">
          <cell r="F165" t="str">
            <v>0323007</v>
          </cell>
        </row>
        <row r="166">
          <cell r="F166" t="str">
            <v>0323008</v>
          </cell>
        </row>
        <row r="167">
          <cell r="F167" t="str">
            <v>0323009</v>
          </cell>
        </row>
        <row r="168">
          <cell r="F168" t="str">
            <v>0323010</v>
          </cell>
        </row>
        <row r="169">
          <cell r="F169" t="str">
            <v>0323011</v>
          </cell>
        </row>
        <row r="170">
          <cell r="F170" t="str">
            <v>0323012</v>
          </cell>
        </row>
        <row r="171">
          <cell r="F171" t="str">
            <v>0323013</v>
          </cell>
        </row>
        <row r="172">
          <cell r="F172" t="str">
            <v>0323014</v>
          </cell>
        </row>
        <row r="173">
          <cell r="F173" t="str">
            <v>0323015</v>
          </cell>
        </row>
        <row r="174">
          <cell r="F174" t="str">
            <v>B</v>
          </cell>
        </row>
        <row r="175">
          <cell r="F175" t="str">
            <v>05</v>
          </cell>
        </row>
        <row r="176">
          <cell r="F176" t="str">
            <v>051</v>
          </cell>
        </row>
        <row r="177">
          <cell r="F177" t="str">
            <v>0510</v>
          </cell>
        </row>
        <row r="178">
          <cell r="F178" t="str">
            <v>0510001</v>
          </cell>
        </row>
        <row r="179">
          <cell r="F179" t="str">
            <v>07</v>
          </cell>
        </row>
        <row r="180">
          <cell r="F180" t="str">
            <v>071</v>
          </cell>
        </row>
        <row r="181">
          <cell r="F181" t="str">
            <v>0710</v>
          </cell>
        </row>
        <row r="182">
          <cell r="F182" t="str">
            <v>0710001</v>
          </cell>
        </row>
        <row r="183">
          <cell r="F183" t="str">
            <v>0710002</v>
          </cell>
        </row>
        <row r="184">
          <cell r="F184" t="str">
            <v>072</v>
          </cell>
        </row>
        <row r="185">
          <cell r="F185" t="str">
            <v>0722</v>
          </cell>
        </row>
        <row r="186">
          <cell r="F186" t="str">
            <v>0722901</v>
          </cell>
        </row>
        <row r="187">
          <cell r="F187" t="str">
            <v>0722902</v>
          </cell>
        </row>
        <row r="188">
          <cell r="F188" t="str">
            <v>0722903</v>
          </cell>
        </row>
        <row r="189">
          <cell r="F189" t="str">
            <v>0722904</v>
          </cell>
        </row>
        <row r="190">
          <cell r="F190" t="str">
            <v>08</v>
          </cell>
        </row>
        <row r="191">
          <cell r="F191" t="str">
            <v>081</v>
          </cell>
        </row>
        <row r="192">
          <cell r="F192" t="str">
            <v>0810</v>
          </cell>
        </row>
        <row r="193">
          <cell r="F193" t="str">
            <v>0810101</v>
          </cell>
        </row>
        <row r="194">
          <cell r="F194" t="str">
            <v>0810102</v>
          </cell>
        </row>
        <row r="195">
          <cell r="F195" t="str">
            <v>0810203</v>
          </cell>
        </row>
        <row r="196">
          <cell r="F196" t="str">
            <v>0810204</v>
          </cell>
        </row>
        <row r="197">
          <cell r="F197" t="str">
            <v>0810205</v>
          </cell>
        </row>
        <row r="198">
          <cell r="F198" t="str">
            <v>0810206</v>
          </cell>
        </row>
        <row r="199">
          <cell r="F199" t="str">
            <v>0810207</v>
          </cell>
        </row>
        <row r="200">
          <cell r="F200" t="str">
            <v>0810208</v>
          </cell>
        </row>
        <row r="201">
          <cell r="F201" t="str">
            <v>0810309</v>
          </cell>
        </row>
        <row r="202">
          <cell r="F202" t="str">
            <v>C</v>
          </cell>
        </row>
        <row r="203">
          <cell r="F203">
            <v>10</v>
          </cell>
        </row>
        <row r="204">
          <cell r="F204" t="str">
            <v>101</v>
          </cell>
        </row>
        <row r="205">
          <cell r="F205" t="str">
            <v>1010</v>
          </cell>
        </row>
        <row r="206">
          <cell r="F206" t="str">
            <v>1010901</v>
          </cell>
        </row>
        <row r="207">
          <cell r="F207" t="str">
            <v>1010902</v>
          </cell>
        </row>
        <row r="208">
          <cell r="F208" t="str">
            <v>1010903</v>
          </cell>
        </row>
        <row r="209">
          <cell r="F209" t="str">
            <v>1010901</v>
          </cell>
        </row>
        <row r="210">
          <cell r="F210" t="str">
            <v>1010902</v>
          </cell>
        </row>
        <row r="211">
          <cell r="F211" t="str">
            <v>102</v>
          </cell>
        </row>
        <row r="212">
          <cell r="F212" t="str">
            <v>1020</v>
          </cell>
        </row>
        <row r="213">
          <cell r="F213" t="str">
            <v>1020903</v>
          </cell>
        </row>
        <row r="214">
          <cell r="F214" t="str">
            <v>103</v>
          </cell>
        </row>
        <row r="215">
          <cell r="F215" t="str">
            <v>1030</v>
          </cell>
        </row>
        <row r="216">
          <cell r="F216" t="str">
            <v>1030901</v>
          </cell>
        </row>
        <row r="217">
          <cell r="F217" t="str">
            <v>1030902</v>
          </cell>
        </row>
        <row r="218">
          <cell r="F218" t="str">
            <v>1030903</v>
          </cell>
        </row>
        <row r="219">
          <cell r="F219" t="str">
            <v>1030904</v>
          </cell>
        </row>
        <row r="220">
          <cell r="F220" t="str">
            <v>104</v>
          </cell>
        </row>
        <row r="221">
          <cell r="F221" t="str">
            <v>1040</v>
          </cell>
        </row>
        <row r="222">
          <cell r="F222" t="str">
            <v>1040001</v>
          </cell>
        </row>
        <row r="223">
          <cell r="F223" t="str">
            <v>1040002</v>
          </cell>
        </row>
        <row r="224">
          <cell r="F224" t="str">
            <v>105</v>
          </cell>
        </row>
        <row r="225">
          <cell r="F225" t="str">
            <v>1050</v>
          </cell>
        </row>
        <row r="226">
          <cell r="F226" t="str">
            <v>1050001</v>
          </cell>
        </row>
        <row r="227">
          <cell r="F227" t="str">
            <v>1050002</v>
          </cell>
        </row>
        <row r="228">
          <cell r="F228" t="str">
            <v>106</v>
          </cell>
        </row>
        <row r="229">
          <cell r="F229" t="str">
            <v>1061</v>
          </cell>
        </row>
        <row r="230">
          <cell r="F230" t="str">
            <v>1061001</v>
          </cell>
        </row>
        <row r="231">
          <cell r="F231" t="str">
            <v>1061002</v>
          </cell>
        </row>
        <row r="232">
          <cell r="F232" t="str">
            <v>1061003</v>
          </cell>
        </row>
        <row r="233">
          <cell r="F233" t="str">
            <v>1061004</v>
          </cell>
        </row>
        <row r="234">
          <cell r="F234" t="str">
            <v>1061005</v>
          </cell>
        </row>
        <row r="235">
          <cell r="F235" t="str">
            <v>1061006</v>
          </cell>
        </row>
        <row r="236">
          <cell r="F236" t="str">
            <v>1061007</v>
          </cell>
        </row>
        <row r="237">
          <cell r="F237" t="str">
            <v>1061008</v>
          </cell>
        </row>
        <row r="238">
          <cell r="F238" t="str">
            <v>1061009</v>
          </cell>
        </row>
        <row r="239">
          <cell r="F239" t="str">
            <v>1061010</v>
          </cell>
        </row>
        <row r="240">
          <cell r="F240" t="str">
            <v>1061011</v>
          </cell>
        </row>
        <row r="241">
          <cell r="F241" t="str">
            <v>1061012</v>
          </cell>
        </row>
        <row r="242">
          <cell r="F242" t="str">
            <v>107</v>
          </cell>
        </row>
        <row r="243">
          <cell r="F243" t="str">
            <v>1072</v>
          </cell>
        </row>
        <row r="244">
          <cell r="F244" t="str">
            <v>1072001</v>
          </cell>
        </row>
        <row r="245">
          <cell r="F245" t="str">
            <v>1073</v>
          </cell>
        </row>
        <row r="246">
          <cell r="F246" t="str">
            <v>1073001</v>
          </cell>
        </row>
        <row r="247">
          <cell r="F247" t="str">
            <v>108</v>
          </cell>
        </row>
        <row r="248">
          <cell r="F248" t="str">
            <v>1080</v>
          </cell>
        </row>
        <row r="249">
          <cell r="F249" t="str">
            <v>1080001</v>
          </cell>
        </row>
        <row r="250">
          <cell r="F250" t="str">
            <v>1080002</v>
          </cell>
        </row>
        <row r="251">
          <cell r="F251" t="str">
            <v>1080003</v>
          </cell>
        </row>
        <row r="252">
          <cell r="F252" t="str">
            <v>1080004</v>
          </cell>
        </row>
        <row r="253">
          <cell r="F253" t="str">
            <v>1080005</v>
          </cell>
        </row>
        <row r="254">
          <cell r="F254" t="str">
            <v>1080006</v>
          </cell>
        </row>
        <row r="255">
          <cell r="F255" t="str">
            <v>1080007</v>
          </cell>
        </row>
        <row r="256">
          <cell r="F256" t="str">
            <v>1080008</v>
          </cell>
        </row>
        <row r="257">
          <cell r="F257" t="str">
            <v>1080009</v>
          </cell>
        </row>
        <row r="258">
          <cell r="F258" t="str">
            <v>1080010</v>
          </cell>
        </row>
        <row r="259">
          <cell r="F259" t="str">
            <v>1080011</v>
          </cell>
        </row>
        <row r="260">
          <cell r="F260" t="str">
            <v>1080012</v>
          </cell>
        </row>
        <row r="261">
          <cell r="F261">
            <v>11</v>
          </cell>
        </row>
        <row r="262">
          <cell r="F262" t="str">
            <v>110</v>
          </cell>
        </row>
        <row r="263">
          <cell r="F263" t="str">
            <v>1103</v>
          </cell>
        </row>
        <row r="264">
          <cell r="F264" t="str">
            <v>1103001</v>
          </cell>
        </row>
        <row r="265">
          <cell r="F265">
            <v>120</v>
          </cell>
        </row>
        <row r="266">
          <cell r="F266" t="str">
            <v>1200</v>
          </cell>
        </row>
        <row r="267">
          <cell r="F267" t="str">
            <v>1200901</v>
          </cell>
        </row>
        <row r="268">
          <cell r="F268" t="str">
            <v>1200902</v>
          </cell>
        </row>
        <row r="269">
          <cell r="F269" t="str">
            <v>1200901</v>
          </cell>
        </row>
        <row r="270">
          <cell r="F270" t="str">
            <v>1200902</v>
          </cell>
        </row>
        <row r="271">
          <cell r="F271">
            <v>13</v>
          </cell>
        </row>
        <row r="272">
          <cell r="F272" t="str">
            <v>131</v>
          </cell>
        </row>
        <row r="273">
          <cell r="F273" t="str">
            <v>1311</v>
          </cell>
        </row>
        <row r="274">
          <cell r="F274" t="str">
            <v>1311001</v>
          </cell>
        </row>
        <row r="275">
          <cell r="F275" t="str">
            <v>1311002</v>
          </cell>
        </row>
        <row r="276">
          <cell r="F276" t="str">
            <v>1311003</v>
          </cell>
        </row>
        <row r="277">
          <cell r="F277" t="str">
            <v>1311004</v>
          </cell>
        </row>
        <row r="278">
          <cell r="F278" t="str">
            <v>1311005</v>
          </cell>
        </row>
        <row r="279">
          <cell r="F279" t="str">
            <v>1311006</v>
          </cell>
        </row>
        <row r="280">
          <cell r="F280" t="str">
            <v>1311007</v>
          </cell>
        </row>
        <row r="281">
          <cell r="F281" t="str">
            <v>1311008</v>
          </cell>
        </row>
        <row r="282">
          <cell r="F282" t="str">
            <v>1311009</v>
          </cell>
        </row>
        <row r="283">
          <cell r="F283" t="str">
            <v>1311010</v>
          </cell>
        </row>
        <row r="284">
          <cell r="F284" t="str">
            <v>1311011</v>
          </cell>
        </row>
        <row r="285">
          <cell r="F285" t="str">
            <v>1311012</v>
          </cell>
        </row>
        <row r="286">
          <cell r="F286" t="str">
            <v>1311013</v>
          </cell>
        </row>
        <row r="287">
          <cell r="F287" t="str">
            <v>1312</v>
          </cell>
        </row>
        <row r="288">
          <cell r="F288" t="str">
            <v>1312001</v>
          </cell>
        </row>
        <row r="289">
          <cell r="F289" t="str">
            <v>1312002</v>
          </cell>
        </row>
        <row r="290">
          <cell r="F290" t="str">
            <v>1312003</v>
          </cell>
        </row>
        <row r="291">
          <cell r="F291" t="str">
            <v>1312004</v>
          </cell>
        </row>
        <row r="292">
          <cell r="F292" t="str">
            <v>1312005</v>
          </cell>
        </row>
        <row r="293">
          <cell r="F293" t="str">
            <v>1312006</v>
          </cell>
        </row>
        <row r="294">
          <cell r="F294" t="str">
            <v>1312007</v>
          </cell>
        </row>
        <row r="295">
          <cell r="F295" t="str">
            <v>132</v>
          </cell>
        </row>
        <row r="296">
          <cell r="F296" t="str">
            <v>1324</v>
          </cell>
        </row>
        <row r="297">
          <cell r="F297" t="str">
            <v>1324001</v>
          </cell>
        </row>
        <row r="298">
          <cell r="F298" t="str">
            <v>141</v>
          </cell>
        </row>
        <row r="299">
          <cell r="F299" t="str">
            <v>1410</v>
          </cell>
        </row>
        <row r="300">
          <cell r="F300" t="str">
            <v>1410001</v>
          </cell>
        </row>
        <row r="301">
          <cell r="F301" t="str">
            <v>142</v>
          </cell>
        </row>
        <row r="302">
          <cell r="F302" t="str">
            <v>1420</v>
          </cell>
        </row>
        <row r="303">
          <cell r="F303" t="str">
            <v>1420001</v>
          </cell>
        </row>
        <row r="304">
          <cell r="F304">
            <v>16</v>
          </cell>
        </row>
        <row r="305">
          <cell r="F305" t="str">
            <v>161</v>
          </cell>
        </row>
        <row r="306">
          <cell r="F306" t="str">
            <v>1610</v>
          </cell>
        </row>
        <row r="307">
          <cell r="F307" t="str">
            <v>1610101</v>
          </cell>
        </row>
        <row r="308">
          <cell r="F308" t="str">
            <v>1610102</v>
          </cell>
        </row>
        <row r="309">
          <cell r="F309" t="str">
            <v>1610103</v>
          </cell>
        </row>
        <row r="310">
          <cell r="F310" t="str">
            <v>1610104</v>
          </cell>
        </row>
        <row r="311">
          <cell r="F311" t="str">
            <v>162</v>
          </cell>
        </row>
        <row r="312">
          <cell r="F312" t="str">
            <v xml:space="preserve">1621 </v>
          </cell>
        </row>
        <row r="313">
          <cell r="F313" t="str">
            <v>1622001</v>
          </cell>
        </row>
        <row r="314">
          <cell r="F314" t="str">
            <v>1622002</v>
          </cell>
        </row>
        <row r="315">
          <cell r="F315" t="str">
            <v>1622003</v>
          </cell>
        </row>
        <row r="316">
          <cell r="F316" t="str">
            <v>1622004</v>
          </cell>
        </row>
        <row r="317">
          <cell r="F317" t="str">
            <v>1622005</v>
          </cell>
        </row>
        <row r="318">
          <cell r="F318" t="str">
            <v>1622006</v>
          </cell>
        </row>
        <row r="319">
          <cell r="F319" t="str">
            <v>1622005</v>
          </cell>
        </row>
        <row r="320">
          <cell r="F320" t="str">
            <v>1622006</v>
          </cell>
        </row>
        <row r="321">
          <cell r="F321" t="str">
            <v>1622007</v>
          </cell>
        </row>
        <row r="322">
          <cell r="F322" t="str">
            <v>1622008</v>
          </cell>
        </row>
        <row r="323">
          <cell r="F323">
            <v>17</v>
          </cell>
        </row>
        <row r="324">
          <cell r="F324" t="str">
            <v>170</v>
          </cell>
        </row>
        <row r="325">
          <cell r="F325" t="str">
            <v>1701</v>
          </cell>
        </row>
        <row r="326">
          <cell r="F326" t="str">
            <v>1701001</v>
          </cell>
        </row>
        <row r="327">
          <cell r="F327" t="str">
            <v>1701002</v>
          </cell>
        </row>
        <row r="328">
          <cell r="F328" t="str">
            <v>1701003</v>
          </cell>
        </row>
        <row r="329">
          <cell r="F329" t="str">
            <v>1701004</v>
          </cell>
        </row>
        <row r="330">
          <cell r="F330" t="str">
            <v>1701005</v>
          </cell>
        </row>
        <row r="331">
          <cell r="F331" t="str">
            <v>1701006</v>
          </cell>
        </row>
        <row r="332">
          <cell r="F332" t="str">
            <v>1702</v>
          </cell>
        </row>
        <row r="333">
          <cell r="F333" t="str">
            <v>1702101</v>
          </cell>
        </row>
        <row r="334">
          <cell r="F334" t="str">
            <v>1702102</v>
          </cell>
        </row>
        <row r="335">
          <cell r="F335" t="str">
            <v>1702103</v>
          </cell>
        </row>
        <row r="336">
          <cell r="F336" t="str">
            <v>1702104</v>
          </cell>
        </row>
        <row r="337">
          <cell r="F337" t="str">
            <v>1702205</v>
          </cell>
        </row>
        <row r="338">
          <cell r="F338">
            <v>19</v>
          </cell>
        </row>
        <row r="339">
          <cell r="F339" t="str">
            <v>191</v>
          </cell>
        </row>
        <row r="340">
          <cell r="F340" t="str">
            <v>1910</v>
          </cell>
        </row>
        <row r="341">
          <cell r="F341" t="str">
            <v>1910001</v>
          </cell>
        </row>
        <row r="342">
          <cell r="F342" t="str">
            <v>192</v>
          </cell>
        </row>
        <row r="343">
          <cell r="F343" t="str">
            <v>1920</v>
          </cell>
        </row>
        <row r="344">
          <cell r="F344" t="str">
            <v>1920001</v>
          </cell>
        </row>
        <row r="345">
          <cell r="F345" t="str">
            <v>1920002</v>
          </cell>
        </row>
        <row r="346">
          <cell r="F346" t="str">
            <v>1920003</v>
          </cell>
        </row>
        <row r="347">
          <cell r="F347" t="str">
            <v>1920004</v>
          </cell>
        </row>
        <row r="348">
          <cell r="F348" t="str">
            <v>1920005</v>
          </cell>
        </row>
        <row r="349">
          <cell r="F349">
            <v>20</v>
          </cell>
        </row>
        <row r="350">
          <cell r="F350" t="str">
            <v>201</v>
          </cell>
        </row>
        <row r="351">
          <cell r="F351" t="str">
            <v>2011</v>
          </cell>
        </row>
        <row r="352">
          <cell r="F352" t="str">
            <v>2011001</v>
          </cell>
        </row>
        <row r="353">
          <cell r="F353" t="str">
            <v>2011002</v>
          </cell>
        </row>
        <row r="354">
          <cell r="F354" t="str">
            <v>2011003</v>
          </cell>
        </row>
        <row r="355">
          <cell r="F355" t="str">
            <v>2011004</v>
          </cell>
        </row>
        <row r="356">
          <cell r="F356" t="str">
            <v>2011005</v>
          </cell>
        </row>
        <row r="357">
          <cell r="F357" t="str">
            <v>2011006</v>
          </cell>
        </row>
        <row r="358">
          <cell r="F358" t="str">
            <v>2011007</v>
          </cell>
        </row>
        <row r="359">
          <cell r="F359" t="str">
            <v>2011008</v>
          </cell>
        </row>
        <row r="360">
          <cell r="F360" t="str">
            <v>2011009</v>
          </cell>
        </row>
        <row r="361">
          <cell r="F361" t="str">
            <v>2011010</v>
          </cell>
        </row>
        <row r="362">
          <cell r="F362" t="str">
            <v>2011011</v>
          </cell>
        </row>
        <row r="363">
          <cell r="F363" t="str">
            <v>2011012</v>
          </cell>
        </row>
        <row r="364">
          <cell r="F364" t="str">
            <v>2011013</v>
          </cell>
        </row>
        <row r="365">
          <cell r="F365" t="str">
            <v>2011014</v>
          </cell>
        </row>
        <row r="366">
          <cell r="F366" t="str">
            <v>2011015</v>
          </cell>
        </row>
        <row r="367">
          <cell r="F367" t="str">
            <v>2011016</v>
          </cell>
        </row>
        <row r="368">
          <cell r="F368" t="str">
            <v>2011017</v>
          </cell>
        </row>
        <row r="369">
          <cell r="F369" t="str">
            <v>2011018</v>
          </cell>
        </row>
        <row r="370">
          <cell r="F370" t="str">
            <v>2012</v>
          </cell>
        </row>
        <row r="371">
          <cell r="F371" t="str">
            <v>2012001</v>
          </cell>
        </row>
        <row r="372">
          <cell r="F372" t="str">
            <v>2012002</v>
          </cell>
        </row>
        <row r="373">
          <cell r="F373" t="str">
            <v>2012003</v>
          </cell>
        </row>
        <row r="374">
          <cell r="F374" t="str">
            <v>2012004</v>
          </cell>
        </row>
        <row r="375">
          <cell r="F375" t="str">
            <v>2012005</v>
          </cell>
        </row>
        <row r="376">
          <cell r="F376" t="str">
            <v>2012006</v>
          </cell>
        </row>
        <row r="377">
          <cell r="F377" t="str">
            <v>2012007</v>
          </cell>
        </row>
        <row r="378">
          <cell r="F378" t="str">
            <v>2012008</v>
          </cell>
        </row>
        <row r="379">
          <cell r="F379" t="str">
            <v>2012009</v>
          </cell>
        </row>
        <row r="380">
          <cell r="F380" t="str">
            <v>2012010</v>
          </cell>
        </row>
        <row r="381">
          <cell r="F381" t="str">
            <v>2012011</v>
          </cell>
        </row>
        <row r="382">
          <cell r="F382" t="str">
            <v>2013</v>
          </cell>
        </row>
        <row r="383">
          <cell r="F383" t="str">
            <v>2013101</v>
          </cell>
        </row>
        <row r="384">
          <cell r="F384" t="str">
            <v>2013102</v>
          </cell>
        </row>
        <row r="385">
          <cell r="F385" t="str">
            <v>2013103</v>
          </cell>
        </row>
        <row r="386">
          <cell r="F386" t="str">
            <v>2013104</v>
          </cell>
        </row>
        <row r="387">
          <cell r="F387" t="str">
            <v>2013105</v>
          </cell>
        </row>
        <row r="388">
          <cell r="F388" t="str">
            <v>202</v>
          </cell>
        </row>
        <row r="389">
          <cell r="F389" t="str">
            <v>2021</v>
          </cell>
        </row>
        <row r="390">
          <cell r="F390" t="str">
            <v>2021001</v>
          </cell>
        </row>
        <row r="391">
          <cell r="F391" t="str">
            <v>2021002</v>
          </cell>
        </row>
        <row r="392">
          <cell r="F392" t="str">
            <v>2021003</v>
          </cell>
        </row>
        <row r="393">
          <cell r="F393" t="str">
            <v>2021004</v>
          </cell>
        </row>
        <row r="394">
          <cell r="F394" t="str">
            <v>2021005</v>
          </cell>
        </row>
        <row r="395">
          <cell r="F395" t="str">
            <v>2021006</v>
          </cell>
        </row>
        <row r="396">
          <cell r="F396" t="str">
            <v>2021007</v>
          </cell>
        </row>
        <row r="397">
          <cell r="F397" t="str">
            <v>2021008</v>
          </cell>
        </row>
        <row r="398">
          <cell r="F398" t="str">
            <v>2021009</v>
          </cell>
        </row>
        <row r="399">
          <cell r="F399" t="str">
            <v>2021010</v>
          </cell>
        </row>
        <row r="400">
          <cell r="F400" t="str">
            <v>2021011</v>
          </cell>
        </row>
        <row r="401">
          <cell r="F401" t="str">
            <v>2021012</v>
          </cell>
        </row>
        <row r="402">
          <cell r="F402" t="str">
            <v>2021013</v>
          </cell>
        </row>
        <row r="403">
          <cell r="F403" t="str">
            <v>2021014</v>
          </cell>
        </row>
        <row r="404">
          <cell r="F404" t="str">
            <v>2021015</v>
          </cell>
        </row>
        <row r="405">
          <cell r="F405" t="str">
            <v>2021016</v>
          </cell>
        </row>
        <row r="406">
          <cell r="F406" t="str">
            <v>2021017</v>
          </cell>
        </row>
        <row r="407">
          <cell r="F407" t="str">
            <v>2021018</v>
          </cell>
        </row>
        <row r="408">
          <cell r="F408" t="str">
            <v>2021019</v>
          </cell>
        </row>
        <row r="409">
          <cell r="F409" t="str">
            <v>2021020</v>
          </cell>
        </row>
        <row r="410">
          <cell r="F410" t="str">
            <v>2021021</v>
          </cell>
        </row>
        <row r="411">
          <cell r="F411" t="str">
            <v>2021022</v>
          </cell>
        </row>
        <row r="412">
          <cell r="F412" t="str">
            <v>2021023</v>
          </cell>
        </row>
        <row r="413">
          <cell r="F413" t="str">
            <v>2021024</v>
          </cell>
        </row>
        <row r="414">
          <cell r="F414" t="str">
            <v>2021025</v>
          </cell>
        </row>
        <row r="415">
          <cell r="F415" t="str">
            <v>2021026</v>
          </cell>
        </row>
        <row r="416">
          <cell r="F416" t="str">
            <v>2022</v>
          </cell>
        </row>
        <row r="417">
          <cell r="F417" t="str">
            <v>2022101</v>
          </cell>
        </row>
        <row r="418">
          <cell r="F418" t="str">
            <v>2022102</v>
          </cell>
        </row>
        <row r="419">
          <cell r="F419" t="str">
            <v>2022103</v>
          </cell>
        </row>
        <row r="420">
          <cell r="F420" t="str">
            <v>2022104</v>
          </cell>
        </row>
        <row r="421">
          <cell r="F421" t="str">
            <v>2022105</v>
          </cell>
        </row>
        <row r="422">
          <cell r="F422" t="str">
            <v>2022106</v>
          </cell>
        </row>
        <row r="423">
          <cell r="F423" t="str">
            <v>2022107</v>
          </cell>
        </row>
        <row r="424">
          <cell r="F424" t="str">
            <v>2022108</v>
          </cell>
        </row>
        <row r="425">
          <cell r="F425" t="str">
            <v>2022109</v>
          </cell>
        </row>
        <row r="426">
          <cell r="F426" t="str">
            <v>2022110</v>
          </cell>
        </row>
        <row r="427">
          <cell r="F427" t="str">
            <v>2022211</v>
          </cell>
        </row>
        <row r="428">
          <cell r="F428" t="str">
            <v>2022212</v>
          </cell>
        </row>
        <row r="429">
          <cell r="F429" t="str">
            <v>2022113</v>
          </cell>
        </row>
        <row r="430">
          <cell r="F430" t="str">
            <v>2029</v>
          </cell>
        </row>
        <row r="431">
          <cell r="F431" t="str">
            <v>2029001</v>
          </cell>
        </row>
        <row r="432">
          <cell r="F432" t="str">
            <v>2029002</v>
          </cell>
        </row>
        <row r="433">
          <cell r="F433" t="str">
            <v>2029003</v>
          </cell>
        </row>
        <row r="434">
          <cell r="F434" t="str">
            <v>2029004</v>
          </cell>
        </row>
        <row r="435">
          <cell r="F435" t="str">
            <v>2029005</v>
          </cell>
        </row>
        <row r="436">
          <cell r="F436" t="str">
            <v>203</v>
          </cell>
        </row>
        <row r="437">
          <cell r="F437" t="str">
            <v>2030</v>
          </cell>
        </row>
        <row r="438">
          <cell r="F438" t="str">
            <v>2030001</v>
          </cell>
        </row>
        <row r="439">
          <cell r="F439" t="str">
            <v>2030002</v>
          </cell>
        </row>
        <row r="440">
          <cell r="F440" t="str">
            <v>2030003</v>
          </cell>
        </row>
        <row r="441">
          <cell r="F441">
            <v>21</v>
          </cell>
        </row>
        <row r="442">
          <cell r="F442" t="str">
            <v>210</v>
          </cell>
        </row>
        <row r="443">
          <cell r="F443" t="str">
            <v>2100</v>
          </cell>
        </row>
        <row r="444">
          <cell r="F444" t="str">
            <v>2100101</v>
          </cell>
        </row>
        <row r="445">
          <cell r="F445" t="str">
            <v>2100102</v>
          </cell>
        </row>
        <row r="446">
          <cell r="F446" t="str">
            <v>2100103</v>
          </cell>
        </row>
        <row r="447">
          <cell r="F447" t="str">
            <v>2100104</v>
          </cell>
        </row>
        <row r="448">
          <cell r="F448" t="str">
            <v>2100105</v>
          </cell>
        </row>
        <row r="449">
          <cell r="F449" t="str">
            <v>2100106</v>
          </cell>
        </row>
        <row r="450">
          <cell r="F450" t="str">
            <v>2100107</v>
          </cell>
        </row>
        <row r="451">
          <cell r="F451" t="str">
            <v>2100108</v>
          </cell>
        </row>
        <row r="452">
          <cell r="F452" t="str">
            <v>2100109</v>
          </cell>
        </row>
        <row r="453">
          <cell r="F453" t="str">
            <v>2100110</v>
          </cell>
        </row>
        <row r="454">
          <cell r="F454" t="str">
            <v>2100111</v>
          </cell>
        </row>
        <row r="455">
          <cell r="F455">
            <v>22</v>
          </cell>
        </row>
        <row r="456">
          <cell r="F456" t="str">
            <v>221</v>
          </cell>
        </row>
        <row r="457">
          <cell r="F457" t="str">
            <v xml:space="preserve">2211 </v>
          </cell>
        </row>
        <row r="458">
          <cell r="F458" t="str">
            <v>2211001</v>
          </cell>
        </row>
        <row r="459">
          <cell r="F459" t="str">
            <v>2211002</v>
          </cell>
        </row>
        <row r="460">
          <cell r="F460" t="str">
            <v>2211003</v>
          </cell>
        </row>
        <row r="461">
          <cell r="F461" t="str">
            <v>2211004</v>
          </cell>
        </row>
        <row r="462">
          <cell r="F462" t="str">
            <v>2212005</v>
          </cell>
        </row>
        <row r="463">
          <cell r="F463" t="str">
            <v>2212006</v>
          </cell>
        </row>
        <row r="464">
          <cell r="F464" t="str">
            <v>222</v>
          </cell>
        </row>
        <row r="465">
          <cell r="F465" t="str">
            <v>2220</v>
          </cell>
        </row>
        <row r="466">
          <cell r="F466" t="str">
            <v>2220101</v>
          </cell>
        </row>
        <row r="467">
          <cell r="F467" t="str">
            <v>2220102</v>
          </cell>
        </row>
        <row r="468">
          <cell r="F468" t="str">
            <v>2220103</v>
          </cell>
        </row>
        <row r="469">
          <cell r="F469" t="str">
            <v>2220904</v>
          </cell>
        </row>
        <row r="470">
          <cell r="F470" t="str">
            <v>2220905</v>
          </cell>
        </row>
        <row r="471">
          <cell r="F471" t="str">
            <v>2220906</v>
          </cell>
        </row>
        <row r="472">
          <cell r="F472" t="str">
            <v>2220907</v>
          </cell>
        </row>
        <row r="473">
          <cell r="F473" t="str">
            <v>2220908</v>
          </cell>
        </row>
        <row r="474">
          <cell r="F474" t="str">
            <v>2220909</v>
          </cell>
        </row>
        <row r="475">
          <cell r="F475" t="str">
            <v>2220910</v>
          </cell>
        </row>
        <row r="476">
          <cell r="F476" t="str">
            <v>2220911</v>
          </cell>
        </row>
        <row r="477">
          <cell r="F477" t="str">
            <v>2220912</v>
          </cell>
        </row>
        <row r="478">
          <cell r="F478" t="str">
            <v>2220913</v>
          </cell>
        </row>
        <row r="479">
          <cell r="F479" t="str">
            <v>2220914</v>
          </cell>
        </row>
        <row r="480">
          <cell r="F480" t="str">
            <v>2220915</v>
          </cell>
        </row>
        <row r="481">
          <cell r="F481" t="str">
            <v>2220916</v>
          </cell>
        </row>
        <row r="482">
          <cell r="F482">
            <v>23</v>
          </cell>
        </row>
        <row r="483">
          <cell r="F483" t="str">
            <v>231</v>
          </cell>
        </row>
        <row r="484">
          <cell r="F484" t="str">
            <v>2310</v>
          </cell>
        </row>
        <row r="485">
          <cell r="F485" t="str">
            <v>2310001</v>
          </cell>
        </row>
        <row r="486">
          <cell r="F486" t="str">
            <v>2310002</v>
          </cell>
        </row>
        <row r="487">
          <cell r="F487" t="str">
            <v>2310003</v>
          </cell>
        </row>
        <row r="488">
          <cell r="F488" t="str">
            <v>2310004</v>
          </cell>
        </row>
        <row r="489">
          <cell r="F489" t="str">
            <v>2310005</v>
          </cell>
        </row>
        <row r="490">
          <cell r="F490" t="str">
            <v>239</v>
          </cell>
        </row>
        <row r="491">
          <cell r="F491" t="str">
            <v>2391</v>
          </cell>
        </row>
        <row r="492">
          <cell r="F492" t="str">
            <v>2395001</v>
          </cell>
        </row>
        <row r="493">
          <cell r="F493" t="str">
            <v>2391002</v>
          </cell>
        </row>
        <row r="494">
          <cell r="F494" t="str">
            <v>2391003</v>
          </cell>
        </row>
        <row r="495">
          <cell r="F495" t="str">
            <v>2392004</v>
          </cell>
        </row>
        <row r="496">
          <cell r="F496" t="str">
            <v>2392005</v>
          </cell>
        </row>
        <row r="497">
          <cell r="F497" t="str">
            <v>2392006</v>
          </cell>
        </row>
        <row r="498">
          <cell r="F498" t="str">
            <v>2392007</v>
          </cell>
        </row>
        <row r="499">
          <cell r="F499" t="str">
            <v>2392008</v>
          </cell>
        </row>
        <row r="500">
          <cell r="F500" t="str">
            <v>2392009</v>
          </cell>
        </row>
        <row r="501">
          <cell r="F501" t="str">
            <v>2392</v>
          </cell>
        </row>
        <row r="502">
          <cell r="F502" t="str">
            <v>2392011</v>
          </cell>
        </row>
        <row r="503">
          <cell r="F503" t="str">
            <v>2392001</v>
          </cell>
        </row>
        <row r="504">
          <cell r="F504" t="str">
            <v>2392002</v>
          </cell>
        </row>
        <row r="505">
          <cell r="F505" t="str">
            <v>2392003</v>
          </cell>
        </row>
        <row r="506">
          <cell r="F506" t="str">
            <v>2393</v>
          </cell>
        </row>
        <row r="507">
          <cell r="F507" t="str">
            <v>2393001</v>
          </cell>
        </row>
        <row r="508">
          <cell r="F508" t="str">
            <v>2393002</v>
          </cell>
        </row>
        <row r="509">
          <cell r="F509" t="str">
            <v>2393003</v>
          </cell>
        </row>
        <row r="510">
          <cell r="F510" t="str">
            <v>2393004</v>
          </cell>
        </row>
        <row r="511">
          <cell r="F511" t="str">
            <v>2394</v>
          </cell>
        </row>
        <row r="512">
          <cell r="F512" t="str">
            <v>2394101</v>
          </cell>
        </row>
        <row r="513">
          <cell r="F513" t="str">
            <v>2394102</v>
          </cell>
        </row>
        <row r="514">
          <cell r="F514" t="str">
            <v>2394103</v>
          </cell>
        </row>
        <row r="515">
          <cell r="F515" t="str">
            <v>2394104</v>
          </cell>
        </row>
        <row r="516">
          <cell r="F516" t="str">
            <v>2394105</v>
          </cell>
        </row>
        <row r="517">
          <cell r="F517" t="str">
            <v>2394106</v>
          </cell>
        </row>
        <row r="518">
          <cell r="F518" t="str">
            <v>2394107</v>
          </cell>
        </row>
        <row r="519">
          <cell r="F519" t="str">
            <v>2394108</v>
          </cell>
        </row>
        <row r="520">
          <cell r="F520" t="str">
            <v>2394109</v>
          </cell>
        </row>
        <row r="521">
          <cell r="F521" t="str">
            <v>2394110</v>
          </cell>
        </row>
        <row r="522">
          <cell r="F522" t="str">
            <v>2394111</v>
          </cell>
        </row>
        <row r="523">
          <cell r="F523" t="str">
            <v>2394312</v>
          </cell>
        </row>
        <row r="524">
          <cell r="F524" t="str">
            <v>2394313</v>
          </cell>
        </row>
        <row r="525">
          <cell r="F525" t="str">
            <v>2395</v>
          </cell>
        </row>
        <row r="526">
          <cell r="F526" t="str">
            <v>2395004</v>
          </cell>
        </row>
        <row r="527">
          <cell r="F527" t="str">
            <v>2395005</v>
          </cell>
        </row>
        <row r="528">
          <cell r="F528" t="str">
            <v>2395006</v>
          </cell>
        </row>
        <row r="529">
          <cell r="F529" t="str">
            <v>2395007</v>
          </cell>
        </row>
        <row r="530">
          <cell r="F530" t="str">
            <v>2395008</v>
          </cell>
        </row>
        <row r="531">
          <cell r="F531" t="str">
            <v>2395009</v>
          </cell>
        </row>
        <row r="532">
          <cell r="F532" t="str">
            <v>2395010</v>
          </cell>
        </row>
        <row r="533">
          <cell r="F533" t="str">
            <v>2395011</v>
          </cell>
        </row>
        <row r="534">
          <cell r="F534" t="str">
            <v>2395012</v>
          </cell>
        </row>
        <row r="535">
          <cell r="F535" t="str">
            <v>2395013</v>
          </cell>
        </row>
        <row r="536">
          <cell r="F536" t="str">
            <v>2395014</v>
          </cell>
        </row>
        <row r="537">
          <cell r="F537" t="str">
            <v>2395015</v>
          </cell>
        </row>
        <row r="538">
          <cell r="F538" t="str">
            <v>2395016</v>
          </cell>
        </row>
        <row r="539">
          <cell r="F539" t="str">
            <v>2395017</v>
          </cell>
        </row>
        <row r="540">
          <cell r="F540" t="str">
            <v>2395018</v>
          </cell>
        </row>
        <row r="541">
          <cell r="F541" t="str">
            <v>2395019</v>
          </cell>
        </row>
        <row r="542">
          <cell r="F542" t="str">
            <v>2395020</v>
          </cell>
        </row>
        <row r="543">
          <cell r="F543" t="str">
            <v>2395021</v>
          </cell>
        </row>
        <row r="544">
          <cell r="F544" t="str">
            <v>2395022</v>
          </cell>
        </row>
        <row r="545">
          <cell r="F545" t="str">
            <v>2395023</v>
          </cell>
        </row>
        <row r="546">
          <cell r="F546" t="str">
            <v>2395024</v>
          </cell>
        </row>
        <row r="547">
          <cell r="F547" t="str">
            <v>2395025</v>
          </cell>
        </row>
        <row r="548">
          <cell r="F548" t="str">
            <v>2396</v>
          </cell>
        </row>
        <row r="549">
          <cell r="F549" t="str">
            <v>2396001</v>
          </cell>
        </row>
        <row r="550">
          <cell r="F550" t="str">
            <v>2396002</v>
          </cell>
        </row>
        <row r="551">
          <cell r="F551" t="str">
            <v>2396003</v>
          </cell>
        </row>
        <row r="552">
          <cell r="F552" t="str">
            <v>2396004</v>
          </cell>
        </row>
        <row r="553">
          <cell r="F553" t="str">
            <v>2396005</v>
          </cell>
        </row>
        <row r="554">
          <cell r="F554" t="str">
            <v>2396006</v>
          </cell>
        </row>
        <row r="555">
          <cell r="F555" t="str">
            <v>2396007</v>
          </cell>
        </row>
        <row r="556">
          <cell r="F556" t="str">
            <v>2396008</v>
          </cell>
        </row>
        <row r="557">
          <cell r="F557" t="str">
            <v>2396009</v>
          </cell>
        </row>
        <row r="558">
          <cell r="F558" t="str">
            <v>2396010</v>
          </cell>
        </row>
        <row r="559">
          <cell r="F559" t="str">
            <v>2396011</v>
          </cell>
        </row>
        <row r="560">
          <cell r="F560" t="str">
            <v>2396012</v>
          </cell>
        </row>
        <row r="561">
          <cell r="F561" t="str">
            <v>2396013</v>
          </cell>
        </row>
        <row r="562">
          <cell r="F562">
            <v>24</v>
          </cell>
        </row>
        <row r="563">
          <cell r="F563" t="str">
            <v>241</v>
          </cell>
        </row>
        <row r="564">
          <cell r="F564" t="str">
            <v>2410</v>
          </cell>
        </row>
        <row r="565">
          <cell r="F565" t="str">
            <v>2410001</v>
          </cell>
        </row>
        <row r="566">
          <cell r="F566" t="str">
            <v>2410002</v>
          </cell>
        </row>
        <row r="567">
          <cell r="F567" t="str">
            <v>2410003</v>
          </cell>
        </row>
        <row r="568">
          <cell r="F568" t="str">
            <v>2410004</v>
          </cell>
        </row>
        <row r="569">
          <cell r="F569" t="str">
            <v>2410005</v>
          </cell>
        </row>
        <row r="570">
          <cell r="F570" t="str">
            <v>2410007</v>
          </cell>
        </row>
        <row r="571">
          <cell r="F571" t="str">
            <v>2410008</v>
          </cell>
        </row>
        <row r="572">
          <cell r="F572" t="str">
            <v>2410009</v>
          </cell>
        </row>
        <row r="573">
          <cell r="F573" t="str">
            <v>2410010</v>
          </cell>
        </row>
        <row r="574">
          <cell r="F574" t="str">
            <v>2410011</v>
          </cell>
        </row>
        <row r="575">
          <cell r="F575" t="str">
            <v>2410012</v>
          </cell>
        </row>
        <row r="576">
          <cell r="F576" t="str">
            <v>2410013</v>
          </cell>
        </row>
        <row r="577">
          <cell r="F577" t="str">
            <v>2410014</v>
          </cell>
        </row>
        <row r="578">
          <cell r="F578" t="str">
            <v>2410015</v>
          </cell>
        </row>
        <row r="579">
          <cell r="F579" t="str">
            <v>2410016</v>
          </cell>
        </row>
        <row r="580">
          <cell r="F580" t="str">
            <v>2410017</v>
          </cell>
        </row>
        <row r="581">
          <cell r="F581" t="str">
            <v>2410018</v>
          </cell>
        </row>
        <row r="582">
          <cell r="F582" t="str">
            <v>2410019</v>
          </cell>
        </row>
        <row r="583">
          <cell r="F583" t="str">
            <v>2410020</v>
          </cell>
        </row>
        <row r="584">
          <cell r="F584" t="str">
            <v>2410026</v>
          </cell>
        </row>
        <row r="585">
          <cell r="F585" t="str">
            <v>2410027</v>
          </cell>
        </row>
        <row r="586">
          <cell r="F586" t="str">
            <v>2410028</v>
          </cell>
        </row>
        <row r="587">
          <cell r="F587" t="str">
            <v>2410029</v>
          </cell>
        </row>
        <row r="588">
          <cell r="F588" t="str">
            <v>2410030</v>
          </cell>
        </row>
        <row r="589">
          <cell r="F589" t="str">
            <v>242</v>
          </cell>
        </row>
        <row r="590">
          <cell r="F590" t="str">
            <v>2420</v>
          </cell>
        </row>
        <row r="591">
          <cell r="F591" t="str">
            <v>2420001</v>
          </cell>
        </row>
        <row r="592">
          <cell r="F592" t="str">
            <v>2420002</v>
          </cell>
        </row>
        <row r="593">
          <cell r="F593" t="str">
            <v>2420003</v>
          </cell>
        </row>
        <row r="594">
          <cell r="F594" t="str">
            <v>2420004</v>
          </cell>
        </row>
        <row r="595">
          <cell r="F595" t="str">
            <v>2420005</v>
          </cell>
        </row>
        <row r="596">
          <cell r="F596" t="str">
            <v>2420006</v>
          </cell>
        </row>
        <row r="597">
          <cell r="F597" t="str">
            <v>2420007</v>
          </cell>
        </row>
        <row r="598">
          <cell r="F598" t="str">
            <v>2420008</v>
          </cell>
        </row>
        <row r="599">
          <cell r="F599" t="str">
            <v>2420009</v>
          </cell>
        </row>
        <row r="600">
          <cell r="F600" t="str">
            <v>2420010</v>
          </cell>
        </row>
        <row r="601">
          <cell r="F601" t="str">
            <v>2420011</v>
          </cell>
        </row>
        <row r="602">
          <cell r="F602" t="str">
            <v>2420012</v>
          </cell>
        </row>
        <row r="603">
          <cell r="F603" t="str">
            <v>2420013</v>
          </cell>
        </row>
        <row r="604">
          <cell r="F604" t="str">
            <v>2420014</v>
          </cell>
        </row>
        <row r="605">
          <cell r="F605" t="str">
            <v>2420015</v>
          </cell>
        </row>
        <row r="606">
          <cell r="F606" t="str">
            <v>2420016</v>
          </cell>
        </row>
        <row r="607">
          <cell r="F607">
            <v>25</v>
          </cell>
        </row>
        <row r="608">
          <cell r="F608" t="str">
            <v>251</v>
          </cell>
        </row>
        <row r="609">
          <cell r="F609" t="str">
            <v>2511</v>
          </cell>
        </row>
        <row r="610">
          <cell r="F610" t="str">
            <v>2511001</v>
          </cell>
        </row>
        <row r="611">
          <cell r="F611" t="str">
            <v>2511002</v>
          </cell>
        </row>
        <row r="612">
          <cell r="F612" t="str">
            <v>2511003</v>
          </cell>
        </row>
        <row r="613">
          <cell r="F613" t="str">
            <v>2511004</v>
          </cell>
        </row>
        <row r="614">
          <cell r="F614" t="str">
            <v>2511005</v>
          </cell>
        </row>
        <row r="615">
          <cell r="F615" t="str">
            <v>2511006</v>
          </cell>
        </row>
        <row r="616">
          <cell r="F616" t="str">
            <v>2511007</v>
          </cell>
        </row>
        <row r="617">
          <cell r="F617" t="str">
            <v>2511008</v>
          </cell>
        </row>
        <row r="618">
          <cell r="F618" t="str">
            <v>2511009</v>
          </cell>
        </row>
        <row r="619">
          <cell r="F619" t="str">
            <v>2511011</v>
          </cell>
        </row>
        <row r="620">
          <cell r="F620" t="str">
            <v>2511012</v>
          </cell>
        </row>
        <row r="621">
          <cell r="F621" t="str">
            <v>259</v>
          </cell>
        </row>
        <row r="622">
          <cell r="F622" t="str">
            <v>2599</v>
          </cell>
        </row>
        <row r="623">
          <cell r="F623" t="str">
            <v>2599101</v>
          </cell>
        </row>
        <row r="624">
          <cell r="F624" t="str">
            <v>2599102</v>
          </cell>
        </row>
        <row r="625">
          <cell r="F625" t="str">
            <v>2599903</v>
          </cell>
        </row>
        <row r="626">
          <cell r="F626" t="str">
            <v>2599904</v>
          </cell>
        </row>
        <row r="627">
          <cell r="F627" t="str">
            <v>2599905</v>
          </cell>
        </row>
        <row r="628">
          <cell r="F628" t="str">
            <v>2599906</v>
          </cell>
        </row>
        <row r="629">
          <cell r="F629" t="str">
            <v>2599907</v>
          </cell>
        </row>
        <row r="630">
          <cell r="F630" t="str">
            <v>2599908</v>
          </cell>
        </row>
        <row r="631">
          <cell r="F631">
            <v>26</v>
          </cell>
        </row>
        <row r="632">
          <cell r="F632" t="str">
            <v>261</v>
          </cell>
        </row>
        <row r="633">
          <cell r="F633" t="str">
            <v>2610</v>
          </cell>
        </row>
        <row r="634">
          <cell r="F634" t="str">
            <v>2610001</v>
          </cell>
        </row>
        <row r="635">
          <cell r="F635" t="str">
            <v>263</v>
          </cell>
        </row>
        <row r="636">
          <cell r="F636" t="str">
            <v>2630</v>
          </cell>
        </row>
        <row r="637">
          <cell r="F637" t="str">
            <v>2630001</v>
          </cell>
        </row>
        <row r="638">
          <cell r="F638" t="str">
            <v>2630002</v>
          </cell>
        </row>
        <row r="639">
          <cell r="F639">
            <v>27</v>
          </cell>
        </row>
        <row r="640">
          <cell r="F640" t="str">
            <v>271</v>
          </cell>
        </row>
        <row r="641">
          <cell r="F641" t="str">
            <v>2710</v>
          </cell>
        </row>
        <row r="642">
          <cell r="F642" t="str">
            <v>2710101</v>
          </cell>
        </row>
        <row r="643">
          <cell r="F643" t="str">
            <v>2710102</v>
          </cell>
        </row>
        <row r="644">
          <cell r="F644" t="str">
            <v>272</v>
          </cell>
        </row>
        <row r="645">
          <cell r="F645" t="str">
            <v>2720</v>
          </cell>
        </row>
        <row r="646">
          <cell r="F646" t="str">
            <v>2720001</v>
          </cell>
        </row>
        <row r="647">
          <cell r="F647" t="str">
            <v>2720002</v>
          </cell>
        </row>
        <row r="648">
          <cell r="F648" t="str">
            <v>2720003</v>
          </cell>
        </row>
        <row r="649">
          <cell r="F649" t="str">
            <v>273</v>
          </cell>
        </row>
        <row r="650">
          <cell r="F650" t="str">
            <v>2732</v>
          </cell>
        </row>
        <row r="651">
          <cell r="F651" t="str">
            <v>2732001</v>
          </cell>
        </row>
        <row r="652">
          <cell r="F652" t="str">
            <v>2732002</v>
          </cell>
        </row>
        <row r="653">
          <cell r="F653" t="str">
            <v>2732003</v>
          </cell>
        </row>
        <row r="654">
          <cell r="F654" t="str">
            <v>2733</v>
          </cell>
        </row>
        <row r="655">
          <cell r="F655" t="str">
            <v>2733001</v>
          </cell>
        </row>
        <row r="656">
          <cell r="F656" t="str">
            <v>2733002</v>
          </cell>
        </row>
        <row r="657">
          <cell r="F657" t="str">
            <v>2733003</v>
          </cell>
        </row>
        <row r="658">
          <cell r="F658" t="str">
            <v>2733004</v>
          </cell>
        </row>
        <row r="659">
          <cell r="F659" t="str">
            <v>2733005</v>
          </cell>
        </row>
        <row r="660">
          <cell r="F660" t="str">
            <v>274</v>
          </cell>
        </row>
        <row r="661">
          <cell r="F661" t="str">
            <v>2740</v>
          </cell>
        </row>
        <row r="662">
          <cell r="F662" t="str">
            <v>2740002</v>
          </cell>
        </row>
        <row r="663">
          <cell r="F663" t="str">
            <v>2740003</v>
          </cell>
        </row>
        <row r="664">
          <cell r="F664" t="str">
            <v>2740004</v>
          </cell>
        </row>
        <row r="665">
          <cell r="F665" t="str">
            <v>275</v>
          </cell>
        </row>
        <row r="666">
          <cell r="F666" t="str">
            <v>2750</v>
          </cell>
        </row>
        <row r="667">
          <cell r="F667" t="str">
            <v>2750001</v>
          </cell>
        </row>
        <row r="668">
          <cell r="F668" t="str">
            <v>2750002</v>
          </cell>
        </row>
        <row r="669">
          <cell r="F669">
            <v>28</v>
          </cell>
        </row>
        <row r="670">
          <cell r="F670" t="str">
            <v>281</v>
          </cell>
        </row>
        <row r="671">
          <cell r="F671" t="str">
            <v>2816</v>
          </cell>
        </row>
        <row r="672">
          <cell r="F672" t="str">
            <v>2816001</v>
          </cell>
        </row>
        <row r="673">
          <cell r="F673" t="str">
            <v>2816002</v>
          </cell>
        </row>
        <row r="674">
          <cell r="F674" t="str">
            <v>2816003</v>
          </cell>
        </row>
        <row r="675">
          <cell r="F675" t="str">
            <v>2819</v>
          </cell>
        </row>
        <row r="676">
          <cell r="F676" t="str">
            <v>2819001</v>
          </cell>
        </row>
        <row r="677">
          <cell r="F677" t="str">
            <v>2819002</v>
          </cell>
        </row>
        <row r="678">
          <cell r="F678" t="str">
            <v>2819003</v>
          </cell>
        </row>
        <row r="679">
          <cell r="F679" t="str">
            <v>2819004</v>
          </cell>
        </row>
        <row r="680">
          <cell r="F680" t="str">
            <v>2819005</v>
          </cell>
        </row>
        <row r="681">
          <cell r="F681" t="str">
            <v>2819006</v>
          </cell>
        </row>
        <row r="682">
          <cell r="F682">
            <v>29</v>
          </cell>
        </row>
        <row r="683">
          <cell r="F683" t="str">
            <v>291</v>
          </cell>
        </row>
        <row r="684">
          <cell r="F684" t="str">
            <v>2910</v>
          </cell>
        </row>
        <row r="685">
          <cell r="F685" t="str">
            <v>2910002</v>
          </cell>
        </row>
        <row r="686">
          <cell r="F686">
            <v>293</v>
          </cell>
        </row>
        <row r="687">
          <cell r="F687" t="str">
            <v>2930</v>
          </cell>
        </row>
        <row r="688">
          <cell r="F688" t="str">
            <v>2930009</v>
          </cell>
        </row>
        <row r="689">
          <cell r="F689">
            <v>30</v>
          </cell>
        </row>
        <row r="690">
          <cell r="F690" t="str">
            <v>309</v>
          </cell>
        </row>
        <row r="691">
          <cell r="F691" t="str">
            <v>3091</v>
          </cell>
        </row>
        <row r="692">
          <cell r="F692" t="str">
            <v>3091002</v>
          </cell>
        </row>
        <row r="693">
          <cell r="F693" t="str">
            <v>D</v>
          </cell>
        </row>
        <row r="694">
          <cell r="F694">
            <v>35</v>
          </cell>
        </row>
        <row r="695">
          <cell r="F695" t="str">
            <v>351</v>
          </cell>
        </row>
        <row r="696">
          <cell r="F696" t="str">
            <v>3510</v>
          </cell>
        </row>
        <row r="697">
          <cell r="F697" t="str">
            <v>3510101</v>
          </cell>
        </row>
        <row r="698">
          <cell r="F698" t="str">
            <v>3510102</v>
          </cell>
        </row>
        <row r="699">
          <cell r="F699" t="str">
            <v>3510103</v>
          </cell>
        </row>
        <row r="700">
          <cell r="F700" t="str">
            <v>353</v>
          </cell>
        </row>
        <row r="701">
          <cell r="F701" t="str">
            <v>3530</v>
          </cell>
        </row>
        <row r="702">
          <cell r="F702" t="str">
            <v>3530201</v>
          </cell>
        </row>
        <row r="703">
          <cell r="F703" t="str">
            <v>E</v>
          </cell>
        </row>
        <row r="704">
          <cell r="F704">
            <v>36</v>
          </cell>
        </row>
        <row r="705">
          <cell r="F705" t="str">
            <v>360</v>
          </cell>
        </row>
        <row r="706">
          <cell r="F706" t="str">
            <v>3600</v>
          </cell>
        </row>
        <row r="707">
          <cell r="F707" t="str">
            <v>3600001</v>
          </cell>
        </row>
        <row r="708">
          <cell r="F708" t="str">
            <v>3600002</v>
          </cell>
        </row>
        <row r="709">
          <cell r="F709" t="str">
            <v>F</v>
          </cell>
        </row>
        <row r="710">
          <cell r="F710">
            <v>43</v>
          </cell>
        </row>
        <row r="711">
          <cell r="F711" t="str">
            <v>439</v>
          </cell>
        </row>
        <row r="712">
          <cell r="F712" t="str">
            <v>4390</v>
          </cell>
        </row>
        <row r="713">
          <cell r="F713" t="str">
            <v>4390001</v>
          </cell>
        </row>
        <row r="714">
          <cell r="F714" t="str">
            <v>4390002</v>
          </cell>
        </row>
        <row r="715">
          <cell r="F715" t="str">
            <v>4390003</v>
          </cell>
        </row>
        <row r="716">
          <cell r="F716" t="str">
            <v>4390004</v>
          </cell>
        </row>
        <row r="717">
          <cell r="F717" t="str">
            <v>4390005</v>
          </cell>
        </row>
        <row r="718">
          <cell r="F718" t="str">
            <v>4390006</v>
          </cell>
        </row>
        <row r="719">
          <cell r="F719" t="str">
            <v>4390007</v>
          </cell>
        </row>
        <row r="720">
          <cell r="F720" t="str">
            <v>4390008</v>
          </cell>
        </row>
        <row r="721">
          <cell r="F721" t="str">
            <v>4390009</v>
          </cell>
        </row>
        <row r="722">
          <cell r="F722" t="str">
            <v>4390010</v>
          </cell>
        </row>
        <row r="723">
          <cell r="F723" t="str">
            <v>4390011</v>
          </cell>
        </row>
        <row r="724">
          <cell r="F724" t="str">
            <v>M</v>
          </cell>
        </row>
        <row r="725">
          <cell r="F725" t="str">
            <v>74</v>
          </cell>
        </row>
        <row r="726">
          <cell r="F726" t="str">
            <v>741</v>
          </cell>
        </row>
        <row r="727">
          <cell r="F727" t="str">
            <v>7410</v>
          </cell>
        </row>
        <row r="728">
          <cell r="F728" t="str">
            <v>7410001</v>
          </cell>
        </row>
        <row r="729">
          <cell r="F729" t="str">
            <v>7410002</v>
          </cell>
        </row>
        <row r="730">
          <cell r="F730" t="str">
            <v>750</v>
          </cell>
        </row>
        <row r="731">
          <cell r="F731" t="str">
            <v>7500</v>
          </cell>
        </row>
        <row r="732">
          <cell r="F732" t="str">
            <v>7500001</v>
          </cell>
        </row>
        <row r="733">
          <cell r="F733" t="str">
            <v>7500002</v>
          </cell>
        </row>
        <row r="734">
          <cell r="F734" t="str">
            <v>7500003</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5">
    <outlinePr summaryBelow="0"/>
  </sheetPr>
  <dimension ref="A1:W564"/>
  <sheetViews>
    <sheetView tabSelected="1" view="pageLayout" topLeftCell="A88" workbookViewId="0">
      <selection activeCell="H95" sqref="H95"/>
    </sheetView>
  </sheetViews>
  <sheetFormatPr defaultColWidth="10.28515625" defaultRowHeight="21.95" customHeight="1"/>
  <cols>
    <col min="1" max="1" width="5.42578125" style="1429" customWidth="1"/>
    <col min="2" max="2" width="52.42578125" style="1229" customWidth="1"/>
    <col min="3" max="3" width="21.85546875" style="1229" hidden="1" customWidth="1"/>
    <col min="4" max="4" width="22.28515625" style="1229" hidden="1" customWidth="1"/>
    <col min="5" max="5" width="11" style="1218" customWidth="1"/>
    <col min="6" max="6" width="11.7109375" style="1218" customWidth="1"/>
    <col min="7" max="7" width="11.7109375" style="1218" hidden="1" customWidth="1"/>
    <col min="8" max="8" width="16.5703125" style="1218" customWidth="1"/>
    <col min="9" max="9" width="10.140625" style="1219" hidden="1" customWidth="1"/>
    <col min="10" max="10" width="10" style="1219" hidden="1" customWidth="1"/>
    <col min="11" max="11" width="9" style="1220" hidden="1" customWidth="1"/>
    <col min="12" max="12" width="0" style="1220" hidden="1" customWidth="1"/>
    <col min="13" max="13" width="9.5703125" style="1430" hidden="1" customWidth="1"/>
    <col min="14" max="15" width="0" style="1220" hidden="1" customWidth="1"/>
    <col min="16" max="16" width="16.85546875" style="1232" hidden="1" customWidth="1"/>
    <col min="17" max="17" width="0" style="1224" hidden="1" customWidth="1"/>
    <col min="18" max="18" width="0" style="1225" hidden="1" customWidth="1"/>
    <col min="19" max="19" width="0" style="1226" hidden="1" customWidth="1"/>
    <col min="20" max="20" width="10.28515625" style="1227" hidden="1" customWidth="1"/>
    <col min="21" max="21" width="12.85546875" style="1228" hidden="1" customWidth="1"/>
    <col min="22" max="22" width="11.28515625" style="1229" hidden="1" customWidth="1"/>
    <col min="23" max="23" width="0" style="1220" hidden="1" customWidth="1"/>
    <col min="24" max="16384" width="10.28515625" style="1220"/>
  </cols>
  <sheetData>
    <row r="1" spans="1:23" ht="21.95" customHeight="1">
      <c r="A1" s="1474" t="s">
        <v>2172</v>
      </c>
      <c r="B1" s="1474"/>
      <c r="C1" s="1217"/>
      <c r="D1" s="1217"/>
      <c r="M1" s="1221"/>
      <c r="N1" s="1222"/>
      <c r="O1" s="1222"/>
      <c r="P1" s="1223"/>
    </row>
    <row r="2" spans="1:23" ht="46.5" customHeight="1">
      <c r="A2" s="1473" t="s">
        <v>2187</v>
      </c>
      <c r="B2" s="1473"/>
      <c r="C2" s="1473"/>
      <c r="D2" s="1473"/>
      <c r="E2" s="1473"/>
      <c r="F2" s="1473"/>
      <c r="G2" s="1473"/>
      <c r="H2" s="1473"/>
      <c r="I2" s="1473"/>
      <c r="J2" s="1473"/>
      <c r="K2" s="1230"/>
      <c r="M2" s="1231"/>
      <c r="Q2" s="1220"/>
      <c r="R2" s="1220"/>
      <c r="S2" s="1220"/>
      <c r="T2" s="1220"/>
      <c r="U2" s="1220"/>
      <c r="V2" s="1220"/>
    </row>
    <row r="3" spans="1:23" s="1219" customFormat="1" ht="103.5" customHeight="1">
      <c r="A3" s="1031" t="s">
        <v>45</v>
      </c>
      <c r="B3" s="1031" t="s">
        <v>414</v>
      </c>
      <c r="C3" s="1031" t="s">
        <v>26</v>
      </c>
      <c r="D3" s="1031" t="s">
        <v>1529</v>
      </c>
      <c r="E3" s="1031" t="s">
        <v>2189</v>
      </c>
      <c r="F3" s="1031" t="s">
        <v>2191</v>
      </c>
      <c r="G3" s="1031" t="s">
        <v>1959</v>
      </c>
      <c r="H3" s="1031" t="s">
        <v>25</v>
      </c>
      <c r="I3" s="1031" t="s">
        <v>415</v>
      </c>
      <c r="J3" s="1031" t="s">
        <v>35</v>
      </c>
      <c r="K3" s="1031" t="s">
        <v>728</v>
      </c>
      <c r="M3" s="1475" t="s">
        <v>1910</v>
      </c>
      <c r="N3" s="1475"/>
      <c r="O3" s="1475"/>
      <c r="P3" s="1475"/>
      <c r="Q3" s="1233" t="s">
        <v>1864</v>
      </c>
      <c r="R3" s="1234" t="s">
        <v>1865</v>
      </c>
      <c r="S3" s="1235" t="s">
        <v>1866</v>
      </c>
      <c r="T3" s="1002" t="s">
        <v>1867</v>
      </c>
      <c r="U3" s="1236" t="s">
        <v>1868</v>
      </c>
      <c r="V3" s="1237" t="s">
        <v>1869</v>
      </c>
      <c r="W3" s="1102" t="s">
        <v>1870</v>
      </c>
    </row>
    <row r="4" spans="1:23" s="1240" customFormat="1" ht="16.5" customHeight="1">
      <c r="A4" s="1152" t="s">
        <v>39</v>
      </c>
      <c r="B4" s="1152" t="s">
        <v>11</v>
      </c>
      <c r="C4" s="1152"/>
      <c r="D4" s="1152"/>
      <c r="E4" s="1152" t="s">
        <v>0</v>
      </c>
      <c r="F4" s="1152" t="s">
        <v>66</v>
      </c>
      <c r="G4" s="1152"/>
      <c r="H4" s="1152" t="s">
        <v>67</v>
      </c>
      <c r="I4" s="1238">
        <v>1</v>
      </c>
      <c r="J4" s="1152" t="s">
        <v>422</v>
      </c>
      <c r="K4" s="1239"/>
      <c r="M4" s="1476"/>
      <c r="N4" s="1477"/>
      <c r="O4" s="1477"/>
      <c r="P4" s="1478"/>
      <c r="Q4" s="1241" t="s">
        <v>1871</v>
      </c>
      <c r="R4" s="1242" t="s">
        <v>60</v>
      </c>
      <c r="S4" s="1243" t="s">
        <v>1872</v>
      </c>
      <c r="T4" s="1244" t="s">
        <v>1873</v>
      </c>
      <c r="U4" s="1245" t="s">
        <v>400</v>
      </c>
      <c r="V4" s="1246" t="s">
        <v>1874</v>
      </c>
      <c r="W4" s="1241" t="s">
        <v>1875</v>
      </c>
    </row>
    <row r="5" spans="1:23" s="1252" customFormat="1" ht="32.25" customHeight="1">
      <c r="A5" s="1247" t="s">
        <v>60</v>
      </c>
      <c r="B5" s="1248" t="s">
        <v>2165</v>
      </c>
      <c r="C5" s="1249"/>
      <c r="D5" s="1249"/>
      <c r="E5" s="1250"/>
      <c r="F5" s="1250"/>
      <c r="G5" s="1250"/>
      <c r="H5" s="1250"/>
      <c r="I5" s="1214"/>
      <c r="J5" s="1251"/>
      <c r="M5" s="1464"/>
      <c r="N5" s="1464"/>
      <c r="O5" s="1464"/>
      <c r="P5" s="1464"/>
      <c r="Q5" s="1253"/>
      <c r="R5" s="1254"/>
      <c r="S5" s="1255"/>
      <c r="T5" s="1256"/>
      <c r="U5" s="1257"/>
      <c r="V5" s="1258"/>
    </row>
    <row r="6" spans="1:23" s="1219" customFormat="1" ht="25.5" customHeight="1">
      <c r="A6" s="1259" t="s">
        <v>74</v>
      </c>
      <c r="B6" s="1260" t="s">
        <v>75</v>
      </c>
      <c r="C6" s="1260"/>
      <c r="D6" s="1260"/>
      <c r="E6" s="1261"/>
      <c r="F6" s="1188"/>
      <c r="G6" s="1188"/>
      <c r="H6" s="1188"/>
      <c r="I6" s="1004"/>
      <c r="J6" s="1262"/>
      <c r="K6" s="1004"/>
      <c r="M6" s="1449"/>
      <c r="N6" s="1450"/>
      <c r="O6" s="1450"/>
      <c r="P6" s="1451"/>
      <c r="Q6" s="1004"/>
      <c r="R6" s="1263"/>
      <c r="S6" s="1264"/>
      <c r="T6" s="1265"/>
      <c r="U6" s="1266"/>
      <c r="V6" s="1267"/>
      <c r="W6" s="1004"/>
    </row>
    <row r="7" spans="1:23" s="1006" customFormat="1" ht="31.5" customHeight="1">
      <c r="A7" s="1183">
        <f>IF(H7="","",COUNTA(($H$6:H7)))</f>
        <v>1</v>
      </c>
      <c r="B7" s="1211" t="s">
        <v>1537</v>
      </c>
      <c r="C7" s="1211"/>
      <c r="D7" s="1211"/>
      <c r="E7" s="1183" t="s">
        <v>76</v>
      </c>
      <c r="F7" s="1184" t="s">
        <v>935</v>
      </c>
      <c r="G7" s="1184"/>
      <c r="H7" s="1184" t="s">
        <v>77</v>
      </c>
      <c r="I7" s="1268"/>
      <c r="J7" s="1269"/>
      <c r="L7" s="1006" t="str">
        <f>F7&amp;".jpg"</f>
        <v>011100003.jpg</v>
      </c>
      <c r="M7" s="1441"/>
      <c r="N7" s="1441"/>
      <c r="O7" s="1441"/>
      <c r="P7" s="1441"/>
      <c r="Q7" s="1270" t="s">
        <v>1876</v>
      </c>
      <c r="R7" s="1271" t="s">
        <v>1877</v>
      </c>
      <c r="S7" s="1272" t="s">
        <v>1878</v>
      </c>
      <c r="T7" s="1273"/>
      <c r="U7" s="1274">
        <v>1</v>
      </c>
      <c r="V7" s="1275" t="s">
        <v>1878</v>
      </c>
    </row>
    <row r="8" spans="1:23" s="1278" customFormat="1" ht="31.5" customHeight="1">
      <c r="A8" s="1183">
        <f>IF(H8="","",COUNTA(($H$6:H8)))</f>
        <v>2</v>
      </c>
      <c r="B8" s="1202" t="s">
        <v>1538</v>
      </c>
      <c r="C8" s="1211"/>
      <c r="D8" s="1211"/>
      <c r="E8" s="1183" t="s">
        <v>76</v>
      </c>
      <c r="F8" s="1184" t="s">
        <v>936</v>
      </c>
      <c r="G8" s="1184"/>
      <c r="H8" s="1184" t="s">
        <v>77</v>
      </c>
      <c r="I8" s="1276"/>
      <c r="J8" s="1277"/>
      <c r="L8" s="1278" t="str">
        <f t="shared" ref="L8:L72" si="0">F8&amp;".jpg"</f>
        <v>011100004.jpg</v>
      </c>
      <c r="M8" s="1442"/>
      <c r="N8" s="1443"/>
      <c r="O8" s="1443"/>
      <c r="P8" s="1444"/>
      <c r="Q8" s="1279" t="s">
        <v>1879</v>
      </c>
      <c r="R8" s="1280" t="s">
        <v>1877</v>
      </c>
      <c r="S8" s="1281" t="s">
        <v>1878</v>
      </c>
      <c r="T8" s="1282"/>
      <c r="U8" s="1283">
        <v>1</v>
      </c>
      <c r="V8" s="1284" t="s">
        <v>1878</v>
      </c>
    </row>
    <row r="9" spans="1:23" ht="31.5" customHeight="1">
      <c r="A9" s="1187" t="s">
        <v>78</v>
      </c>
      <c r="B9" s="1285" t="s">
        <v>79</v>
      </c>
      <c r="C9" s="1285"/>
      <c r="D9" s="1285"/>
      <c r="E9" s="1261"/>
      <c r="F9" s="1184" t="s">
        <v>5</v>
      </c>
      <c r="G9" s="1184"/>
      <c r="H9" s="1184"/>
      <c r="I9" s="1286"/>
      <c r="J9" s="1286"/>
      <c r="K9" s="1278"/>
      <c r="L9" s="1278" t="str">
        <f t="shared" si="0"/>
        <v>.jpg</v>
      </c>
      <c r="M9" s="1455"/>
      <c r="N9" s="1456"/>
      <c r="O9" s="1456"/>
      <c r="P9" s="1457"/>
      <c r="Q9" s="1287"/>
      <c r="R9" s="1288"/>
      <c r="S9" s="1289"/>
      <c r="T9" s="1290"/>
      <c r="U9" s="1291"/>
      <c r="V9" s="1292"/>
      <c r="W9" s="1293"/>
    </row>
    <row r="10" spans="1:23" s="1301" customFormat="1" ht="31.5" customHeight="1">
      <c r="A10" s="1183">
        <f>IF(H10="","",COUNTA(($H$6:H10)))</f>
        <v>3</v>
      </c>
      <c r="B10" s="1202" t="s">
        <v>1536</v>
      </c>
      <c r="C10" s="1211"/>
      <c r="D10" s="1211"/>
      <c r="E10" s="1183" t="s">
        <v>80</v>
      </c>
      <c r="F10" s="1184" t="s">
        <v>937</v>
      </c>
      <c r="G10" s="1184"/>
      <c r="H10" s="1184" t="s">
        <v>77</v>
      </c>
      <c r="I10" s="1268"/>
      <c r="J10" s="1269"/>
      <c r="K10" s="1006"/>
      <c r="L10" s="1006" t="str">
        <f t="shared" si="0"/>
        <v>011201002.jpg</v>
      </c>
      <c r="M10" s="1441"/>
      <c r="N10" s="1441"/>
      <c r="O10" s="1441"/>
      <c r="P10" s="1441"/>
      <c r="Q10" s="1294" t="s">
        <v>1879</v>
      </c>
      <c r="R10" s="1295" t="s">
        <v>1877</v>
      </c>
      <c r="S10" s="1296" t="s">
        <v>1878</v>
      </c>
      <c r="T10" s="1297"/>
      <c r="U10" s="1298">
        <v>1</v>
      </c>
      <c r="V10" s="1299" t="s">
        <v>1878</v>
      </c>
      <c r="W10" s="1300"/>
    </row>
    <row r="11" spans="1:23" ht="31.5" customHeight="1">
      <c r="A11" s="1187" t="s">
        <v>81</v>
      </c>
      <c r="B11" s="1285" t="s">
        <v>82</v>
      </c>
      <c r="C11" s="1285"/>
      <c r="D11" s="1285"/>
      <c r="E11" s="1261"/>
      <c r="F11" s="1184" t="s">
        <v>5</v>
      </c>
      <c r="G11" s="1184"/>
      <c r="H11" s="1184"/>
      <c r="I11" s="1215"/>
      <c r="J11" s="1302"/>
      <c r="K11" s="1303"/>
      <c r="L11" s="1303" t="str">
        <f t="shared" si="0"/>
        <v>.jpg</v>
      </c>
      <c r="M11" s="1461"/>
      <c r="N11" s="1462"/>
      <c r="O11" s="1462"/>
      <c r="P11" s="1463"/>
      <c r="Q11" s="1304"/>
      <c r="R11" s="1305"/>
      <c r="S11" s="1306"/>
      <c r="T11" s="1307"/>
      <c r="U11" s="1308"/>
      <c r="V11" s="1309"/>
      <c r="W11" s="1310"/>
    </row>
    <row r="12" spans="1:23" s="1313" customFormat="1" ht="31.5" customHeight="1">
      <c r="A12" s="1183">
        <f>IF(H12="","",COUNTA(($H$6:H12)))</f>
        <v>4</v>
      </c>
      <c r="B12" s="1211" t="s">
        <v>1540</v>
      </c>
      <c r="C12" s="1211"/>
      <c r="D12" s="1211"/>
      <c r="E12" s="1183" t="s">
        <v>193</v>
      </c>
      <c r="F12" s="1184" t="s">
        <v>941</v>
      </c>
      <c r="G12" s="1184"/>
      <c r="H12" s="1184" t="s">
        <v>77</v>
      </c>
      <c r="I12" s="1311"/>
      <c r="J12" s="1312"/>
      <c r="L12" s="1313" t="str">
        <f t="shared" si="0"/>
        <v>011309001.jpg</v>
      </c>
      <c r="M12" s="1479"/>
      <c r="N12" s="1479"/>
      <c r="O12" s="1479"/>
      <c r="P12" s="1479"/>
      <c r="Q12" s="1314" t="s">
        <v>1876</v>
      </c>
      <c r="R12" s="1315" t="s">
        <v>1877</v>
      </c>
      <c r="S12" s="1316" t="s">
        <v>1878</v>
      </c>
      <c r="T12" s="1317"/>
      <c r="U12" s="1318">
        <v>1</v>
      </c>
      <c r="V12" s="1319" t="s">
        <v>1878</v>
      </c>
    </row>
    <row r="13" spans="1:23" s="1313" customFormat="1" ht="31.5" customHeight="1">
      <c r="A13" s="1183">
        <f>IF(H13="","",COUNTA(($H$6:H13)))</f>
        <v>5</v>
      </c>
      <c r="B13" s="1211" t="s">
        <v>1539</v>
      </c>
      <c r="C13" s="1211"/>
      <c r="D13" s="1211"/>
      <c r="E13" s="1183" t="s">
        <v>193</v>
      </c>
      <c r="F13" s="1184" t="s">
        <v>942</v>
      </c>
      <c r="G13" s="1184"/>
      <c r="H13" s="1184" t="s">
        <v>77</v>
      </c>
      <c r="I13" s="1311"/>
      <c r="J13" s="1312"/>
      <c r="L13" s="1313" t="str">
        <f t="shared" si="0"/>
        <v>011309002.jpg</v>
      </c>
      <c r="M13" s="1479"/>
      <c r="N13" s="1479"/>
      <c r="O13" s="1479"/>
      <c r="P13" s="1479"/>
      <c r="Q13" s="1314" t="s">
        <v>1876</v>
      </c>
      <c r="R13" s="1315" t="s">
        <v>1877</v>
      </c>
      <c r="S13" s="1316" t="s">
        <v>1878</v>
      </c>
      <c r="T13" s="1317"/>
      <c r="U13" s="1318">
        <v>1</v>
      </c>
      <c r="V13" s="1319" t="s">
        <v>1878</v>
      </c>
    </row>
    <row r="14" spans="1:23" s="1006" customFormat="1" ht="31.5" customHeight="1">
      <c r="A14" s="1183">
        <f>IF(H14="","",COUNTA(($H$6:H14)))</f>
        <v>6</v>
      </c>
      <c r="B14" s="1202" t="s">
        <v>1412</v>
      </c>
      <c r="C14" s="1211"/>
      <c r="D14" s="1211"/>
      <c r="E14" s="1183" t="s">
        <v>193</v>
      </c>
      <c r="F14" s="1184" t="s">
        <v>943</v>
      </c>
      <c r="G14" s="1184"/>
      <c r="H14" s="1184" t="s">
        <v>77</v>
      </c>
      <c r="I14" s="1268"/>
      <c r="J14" s="1269"/>
      <c r="L14" s="1006" t="str">
        <f t="shared" si="0"/>
        <v>011309003.jpg</v>
      </c>
      <c r="M14" s="1441"/>
      <c r="N14" s="1441"/>
      <c r="O14" s="1441"/>
      <c r="P14" s="1441"/>
      <c r="Q14" s="1270" t="s">
        <v>1876</v>
      </c>
      <c r="R14" s="1320" t="s">
        <v>1877</v>
      </c>
      <c r="S14" s="1321" t="s">
        <v>1878</v>
      </c>
      <c r="T14" s="1273"/>
      <c r="U14" s="1274">
        <v>1</v>
      </c>
      <c r="V14" s="1275" t="s">
        <v>1878</v>
      </c>
    </row>
    <row r="15" spans="1:23" ht="31.5" customHeight="1">
      <c r="A15" s="1187" t="s">
        <v>84</v>
      </c>
      <c r="B15" s="1285" t="s">
        <v>85</v>
      </c>
      <c r="C15" s="1285"/>
      <c r="D15" s="1285"/>
      <c r="E15" s="1261"/>
      <c r="F15" s="1184" t="s">
        <v>5</v>
      </c>
      <c r="G15" s="1184"/>
      <c r="H15" s="1184"/>
      <c r="I15" s="1216"/>
      <c r="J15" s="1286"/>
      <c r="K15" s="1278"/>
      <c r="L15" s="1278" t="str">
        <f t="shared" si="0"/>
        <v>.jpg</v>
      </c>
      <c r="M15" s="1455"/>
      <c r="N15" s="1456"/>
      <c r="O15" s="1456"/>
      <c r="P15" s="1457"/>
      <c r="Q15" s="1287"/>
      <c r="R15" s="1288"/>
      <c r="S15" s="1322"/>
      <c r="T15" s="1290"/>
      <c r="U15" s="1291"/>
      <c r="V15" s="1292"/>
      <c r="W15" s="1293"/>
    </row>
    <row r="16" spans="1:23" s="1010" customFormat="1" ht="31.5" customHeight="1">
      <c r="A16" s="1183">
        <f>IF(H16="","",COUNTA(($H$6:H16)))</f>
        <v>7</v>
      </c>
      <c r="B16" s="1202" t="s">
        <v>1547</v>
      </c>
      <c r="C16" s="1202"/>
      <c r="D16" s="1202"/>
      <c r="E16" s="1323" t="s">
        <v>86</v>
      </c>
      <c r="F16" s="1184" t="s">
        <v>2197</v>
      </c>
      <c r="G16" s="1184"/>
      <c r="H16" s="1184" t="s">
        <v>69</v>
      </c>
      <c r="I16" s="1009" t="str">
        <f>LEFT(E16,7)&amp;H16</f>
        <v>01140001000 đồng/tấn</v>
      </c>
      <c r="J16" s="1009" t="s">
        <v>27</v>
      </c>
      <c r="K16" s="1324" t="s">
        <v>41</v>
      </c>
      <c r="L16" s="1324"/>
      <c r="M16" s="1467"/>
      <c r="N16" s="1468"/>
      <c r="O16" s="1468"/>
      <c r="P16" s="1469"/>
      <c r="Q16" s="1294" t="s">
        <v>1876</v>
      </c>
      <c r="R16" s="1325" t="s">
        <v>1880</v>
      </c>
      <c r="S16" s="1326" t="s">
        <v>1878</v>
      </c>
      <c r="T16" s="1327"/>
      <c r="U16" s="1298">
        <v>1000</v>
      </c>
      <c r="V16" s="1299" t="s">
        <v>1878</v>
      </c>
      <c r="W16" s="1328"/>
    </row>
    <row r="17" spans="1:23" ht="31.5" customHeight="1">
      <c r="A17" s="1187" t="s">
        <v>87</v>
      </c>
      <c r="B17" s="1285" t="s">
        <v>88</v>
      </c>
      <c r="C17" s="1285"/>
      <c r="D17" s="1285"/>
      <c r="E17" s="1261"/>
      <c r="F17" s="1184" t="s">
        <v>5</v>
      </c>
      <c r="G17" s="1184"/>
      <c r="H17" s="1184"/>
      <c r="I17" s="1215"/>
      <c r="J17" s="1302"/>
      <c r="K17" s="1303"/>
      <c r="L17" s="1303" t="str">
        <f t="shared" si="0"/>
        <v>.jpg</v>
      </c>
      <c r="M17" s="1461"/>
      <c r="N17" s="1462"/>
      <c r="O17" s="1462"/>
      <c r="P17" s="1463"/>
      <c r="Q17" s="1304"/>
      <c r="R17" s="1305"/>
      <c r="S17" s="1306"/>
      <c r="T17" s="1307"/>
      <c r="U17" s="1308"/>
      <c r="V17" s="1309"/>
      <c r="W17" s="1310"/>
    </row>
    <row r="18" spans="1:23" s="1006" customFormat="1" ht="31.5" customHeight="1">
      <c r="A18" s="1183">
        <f>IF(H18="","",COUNTA(($H$6:H18)))</f>
        <v>8</v>
      </c>
      <c r="B18" s="1202" t="s">
        <v>1541</v>
      </c>
      <c r="C18" s="1202"/>
      <c r="D18" s="1202"/>
      <c r="E18" s="1183" t="s">
        <v>89</v>
      </c>
      <c r="F18" s="1184" t="s">
        <v>947</v>
      </c>
      <c r="G18" s="1184"/>
      <c r="H18" s="1184" t="s">
        <v>77</v>
      </c>
      <c r="L18" s="1006" t="str">
        <f t="shared" si="0"/>
        <v>011701002.jpg</v>
      </c>
      <c r="M18" s="1441"/>
      <c r="N18" s="1441"/>
      <c r="O18" s="1441"/>
      <c r="P18" s="1441"/>
      <c r="Q18" s="1270" t="s">
        <v>1876</v>
      </c>
      <c r="R18" s="1320" t="s">
        <v>1877</v>
      </c>
      <c r="S18" s="1321" t="s">
        <v>1878</v>
      </c>
      <c r="T18" s="1273"/>
      <c r="U18" s="1274">
        <v>1</v>
      </c>
      <c r="V18" s="1275" t="s">
        <v>1878</v>
      </c>
    </row>
    <row r="19" spans="1:23" s="1006" customFormat="1" ht="31.5" customHeight="1">
      <c r="A19" s="1183">
        <f>IF(H19="","",COUNTA(($H$6:H19)))</f>
        <v>9</v>
      </c>
      <c r="B19" s="1202" t="s">
        <v>1550</v>
      </c>
      <c r="C19" s="1202"/>
      <c r="D19" s="1202"/>
      <c r="E19" s="1183" t="s">
        <v>90</v>
      </c>
      <c r="F19" s="1184" t="s">
        <v>949</v>
      </c>
      <c r="G19" s="1184"/>
      <c r="H19" s="1184" t="s">
        <v>77</v>
      </c>
      <c r="L19" s="1006" t="str">
        <f t="shared" si="0"/>
        <v>011702002.jpg</v>
      </c>
      <c r="M19" s="1441"/>
      <c r="N19" s="1441"/>
      <c r="O19" s="1441"/>
      <c r="P19" s="1441"/>
      <c r="Q19" s="1270" t="s">
        <v>1876</v>
      </c>
      <c r="R19" s="1320" t="s">
        <v>1877</v>
      </c>
      <c r="S19" s="1321" t="s">
        <v>1878</v>
      </c>
      <c r="T19" s="1011"/>
      <c r="U19" s="1274">
        <v>1</v>
      </c>
      <c r="V19" s="1275" t="s">
        <v>1878</v>
      </c>
    </row>
    <row r="20" spans="1:23" s="1006" customFormat="1" ht="31.5" customHeight="1">
      <c r="A20" s="1183">
        <f>IF(H20="","",COUNTA(($H$6:H20)))</f>
        <v>10</v>
      </c>
      <c r="B20" s="1202" t="s">
        <v>1551</v>
      </c>
      <c r="C20" s="1202"/>
      <c r="D20" s="1202"/>
      <c r="E20" s="1183" t="s">
        <v>91</v>
      </c>
      <c r="F20" s="1184" t="s">
        <v>951</v>
      </c>
      <c r="G20" s="1184"/>
      <c r="H20" s="1184" t="s">
        <v>77</v>
      </c>
      <c r="L20" s="1006" t="str">
        <f t="shared" si="0"/>
        <v>011703002.jpg</v>
      </c>
      <c r="M20" s="1441"/>
      <c r="N20" s="1441"/>
      <c r="O20" s="1441"/>
      <c r="P20" s="1441"/>
      <c r="Q20" s="1270" t="s">
        <v>1876</v>
      </c>
      <c r="R20" s="1320" t="s">
        <v>1877</v>
      </c>
      <c r="S20" s="1321" t="s">
        <v>1878</v>
      </c>
      <c r="T20" s="1011"/>
      <c r="U20" s="1274">
        <v>1</v>
      </c>
      <c r="V20" s="1275" t="s">
        <v>1878</v>
      </c>
    </row>
    <row r="21" spans="1:23" ht="31.5" customHeight="1">
      <c r="A21" s="1187" t="s">
        <v>92</v>
      </c>
      <c r="B21" s="1285" t="s">
        <v>93</v>
      </c>
      <c r="C21" s="1285"/>
      <c r="D21" s="1285"/>
      <c r="E21" s="1261"/>
      <c r="F21" s="1184" t="s">
        <v>5</v>
      </c>
      <c r="G21" s="1184"/>
      <c r="H21" s="1184"/>
      <c r="I21" s="1329"/>
      <c r="J21" s="1330"/>
      <c r="K21" s="1331"/>
      <c r="L21" s="1331" t="str">
        <f t="shared" si="0"/>
        <v>.jpg</v>
      </c>
      <c r="M21" s="1470"/>
      <c r="N21" s="1471"/>
      <c r="O21" s="1471"/>
      <c r="P21" s="1472"/>
      <c r="Q21" s="1332"/>
      <c r="R21" s="1333"/>
      <c r="S21" s="1334"/>
      <c r="T21" s="1335"/>
      <c r="U21" s="1336"/>
      <c r="V21" s="1337"/>
      <c r="W21" s="1338"/>
    </row>
    <row r="22" spans="1:23" s="1006" customFormat="1" ht="31.5" customHeight="1">
      <c r="A22" s="1183">
        <f>IF(H22="","",COUNTA(($H$6:H22)))</f>
        <v>11</v>
      </c>
      <c r="B22" s="1203" t="s">
        <v>1545</v>
      </c>
      <c r="C22" s="1203"/>
      <c r="D22" s="1203"/>
      <c r="E22" s="1183" t="s">
        <v>95</v>
      </c>
      <c r="F22" s="1184" t="s">
        <v>960</v>
      </c>
      <c r="G22" s="1184"/>
      <c r="H22" s="1184" t="s">
        <v>77</v>
      </c>
      <c r="L22" s="1006" t="str">
        <f t="shared" si="0"/>
        <v>011814001.jpg</v>
      </c>
      <c r="M22" s="1441"/>
      <c r="N22" s="1441"/>
      <c r="O22" s="1441"/>
      <c r="P22" s="1441"/>
      <c r="Q22" s="1270" t="s">
        <v>1881</v>
      </c>
      <c r="R22" s="1320" t="s">
        <v>1877</v>
      </c>
      <c r="S22" s="1339" t="s">
        <v>1882</v>
      </c>
      <c r="T22" s="1011"/>
      <c r="U22" s="1274">
        <v>1</v>
      </c>
      <c r="V22" s="1275" t="s">
        <v>1878</v>
      </c>
    </row>
    <row r="23" spans="1:23" s="1006" customFormat="1" ht="31.5" customHeight="1">
      <c r="A23" s="1183">
        <f>IF(H23="","",COUNTA(($H$6:H23)))</f>
        <v>12</v>
      </c>
      <c r="B23" s="1203" t="s">
        <v>1546</v>
      </c>
      <c r="C23" s="1203"/>
      <c r="D23" s="1203"/>
      <c r="E23" s="1183" t="s">
        <v>95</v>
      </c>
      <c r="F23" s="1184" t="s">
        <v>961</v>
      </c>
      <c r="G23" s="1184"/>
      <c r="H23" s="1184" t="s">
        <v>77</v>
      </c>
      <c r="L23" s="1006" t="str">
        <f t="shared" si="0"/>
        <v>011814002.jpg</v>
      </c>
      <c r="M23" s="1441"/>
      <c r="N23" s="1441"/>
      <c r="O23" s="1441"/>
      <c r="P23" s="1441"/>
      <c r="Q23" s="1270" t="s">
        <v>1883</v>
      </c>
      <c r="R23" s="1320" t="s">
        <v>2026</v>
      </c>
      <c r="S23" s="1340" t="s">
        <v>1882</v>
      </c>
      <c r="T23" s="1011"/>
      <c r="U23" s="1274">
        <v>1</v>
      </c>
      <c r="V23" s="1275" t="s">
        <v>1878</v>
      </c>
      <c r="W23" s="1012"/>
    </row>
    <row r="24" spans="1:23" s="1006" customFormat="1" ht="31.5" customHeight="1">
      <c r="A24" s="1183">
        <f>IF(H24="","",COUNTA(($H$6:H24)))</f>
        <v>13</v>
      </c>
      <c r="B24" s="1203" t="s">
        <v>1542</v>
      </c>
      <c r="C24" s="1203"/>
      <c r="D24" s="1203"/>
      <c r="E24" s="1183" t="s">
        <v>95</v>
      </c>
      <c r="F24" s="1184" t="s">
        <v>962</v>
      </c>
      <c r="G24" s="1184"/>
      <c r="H24" s="1184" t="s">
        <v>77</v>
      </c>
      <c r="L24" s="1006" t="str">
        <f t="shared" si="0"/>
        <v>011814003.jpg</v>
      </c>
      <c r="M24" s="1441"/>
      <c r="N24" s="1441"/>
      <c r="O24" s="1441"/>
      <c r="P24" s="1441"/>
      <c r="Q24" s="1270" t="s">
        <v>1881</v>
      </c>
      <c r="R24" s="1320" t="s">
        <v>1877</v>
      </c>
      <c r="S24" s="1321" t="s">
        <v>1882</v>
      </c>
      <c r="T24" s="1011"/>
      <c r="U24" s="1274">
        <v>1</v>
      </c>
      <c r="V24" s="1275" t="s">
        <v>1878</v>
      </c>
      <c r="W24" s="1012"/>
    </row>
    <row r="25" spans="1:23" s="1006" customFormat="1" ht="31.5" customHeight="1">
      <c r="A25" s="1183">
        <f>IF(H25="","",COUNTA(($H$6:H25)))</f>
        <v>14</v>
      </c>
      <c r="B25" s="1203" t="s">
        <v>1543</v>
      </c>
      <c r="C25" s="1203"/>
      <c r="D25" s="1203"/>
      <c r="E25" s="1183" t="s">
        <v>95</v>
      </c>
      <c r="F25" s="1184" t="s">
        <v>2198</v>
      </c>
      <c r="G25" s="1184"/>
      <c r="H25" s="1184" t="s">
        <v>77</v>
      </c>
      <c r="L25" s="1006" t="str">
        <f t="shared" si="0"/>
        <v>011814004.jpg</v>
      </c>
      <c r="M25" s="1441"/>
      <c r="N25" s="1441"/>
      <c r="O25" s="1441"/>
      <c r="P25" s="1441"/>
      <c r="Q25" s="1270" t="s">
        <v>1884</v>
      </c>
      <c r="R25" s="1320" t="s">
        <v>1877</v>
      </c>
      <c r="S25" s="1321" t="s">
        <v>1882</v>
      </c>
      <c r="T25" s="1011"/>
      <c r="U25" s="1274">
        <v>1</v>
      </c>
      <c r="V25" s="1275" t="s">
        <v>1878</v>
      </c>
    </row>
    <row r="26" spans="1:23" s="1301" customFormat="1" ht="31.5" customHeight="1">
      <c r="A26" s="1183">
        <f>IF(H26="","",COUNTA(($H$6:H26)))</f>
        <v>15</v>
      </c>
      <c r="B26" s="1203" t="s">
        <v>1391</v>
      </c>
      <c r="C26" s="1203"/>
      <c r="D26" s="1203"/>
      <c r="E26" s="1183" t="s">
        <v>95</v>
      </c>
      <c r="F26" s="1184" t="s">
        <v>964</v>
      </c>
      <c r="G26" s="1184"/>
      <c r="H26" s="1184" t="s">
        <v>77</v>
      </c>
      <c r="I26" s="1006"/>
      <c r="J26" s="1006"/>
      <c r="K26" s="1006"/>
      <c r="L26" s="1006" t="str">
        <f t="shared" si="0"/>
        <v>011814006.jpg</v>
      </c>
      <c r="M26" s="1441"/>
      <c r="N26" s="1441"/>
      <c r="O26" s="1441"/>
      <c r="P26" s="1441"/>
      <c r="Q26" s="1270" t="s">
        <v>1885</v>
      </c>
      <c r="R26" s="1320" t="s">
        <v>1877</v>
      </c>
      <c r="S26" s="1321" t="s">
        <v>1882</v>
      </c>
      <c r="T26" s="1011"/>
      <c r="U26" s="1274">
        <v>1</v>
      </c>
      <c r="V26" s="1275" t="s">
        <v>1878</v>
      </c>
      <c r="W26" s="1006"/>
    </row>
    <row r="27" spans="1:23" s="1301" customFormat="1" ht="31.5" customHeight="1">
      <c r="A27" s="1183">
        <f>IF(H27="","",COUNTA(($H$6:H27)))</f>
        <v>16</v>
      </c>
      <c r="B27" s="1203" t="s">
        <v>1544</v>
      </c>
      <c r="C27" s="1203"/>
      <c r="D27" s="1203"/>
      <c r="E27" s="1183" t="s">
        <v>95</v>
      </c>
      <c r="F27" s="1184" t="s">
        <v>963</v>
      </c>
      <c r="G27" s="1184"/>
      <c r="H27" s="1184" t="s">
        <v>77</v>
      </c>
      <c r="I27" s="1278"/>
      <c r="J27" s="1278"/>
      <c r="K27" s="1278"/>
      <c r="L27" s="1278" t="str">
        <f t="shared" si="0"/>
        <v>011814005.jpg</v>
      </c>
      <c r="M27" s="1442"/>
      <c r="N27" s="1443"/>
      <c r="O27" s="1443"/>
      <c r="P27" s="1444"/>
      <c r="Q27" s="1341" t="s">
        <v>1881</v>
      </c>
      <c r="R27" s="1342" t="s">
        <v>1877</v>
      </c>
      <c r="S27" s="1343" t="s">
        <v>1882</v>
      </c>
      <c r="T27" s="1344"/>
      <c r="U27" s="1291">
        <v>1</v>
      </c>
      <c r="V27" s="1292" t="s">
        <v>1878</v>
      </c>
      <c r="W27" s="1345"/>
    </row>
    <row r="28" spans="1:23" s="1301" customFormat="1" ht="31.5" customHeight="1">
      <c r="A28" s="1183">
        <f>IF(H28="","",COUNTA(($H$6:H28)))</f>
        <v>17</v>
      </c>
      <c r="B28" s="1346" t="s">
        <v>1390</v>
      </c>
      <c r="C28" s="1346"/>
      <c r="D28" s="1346"/>
      <c r="E28" s="1183" t="s">
        <v>95</v>
      </c>
      <c r="F28" s="1184" t="s">
        <v>965</v>
      </c>
      <c r="G28" s="1184"/>
      <c r="H28" s="1184" t="s">
        <v>77</v>
      </c>
      <c r="I28" s="1006"/>
      <c r="J28" s="1006"/>
      <c r="K28" s="1006"/>
      <c r="L28" s="1006" t="str">
        <f t="shared" si="0"/>
        <v>011814007.jpg</v>
      </c>
      <c r="M28" s="1438"/>
      <c r="N28" s="1439"/>
      <c r="O28" s="1439"/>
      <c r="P28" s="1440"/>
      <c r="Q28" s="1294" t="s">
        <v>1886</v>
      </c>
      <c r="R28" s="1325" t="s">
        <v>1877</v>
      </c>
      <c r="S28" s="1347" t="s">
        <v>1882</v>
      </c>
      <c r="T28" s="1348"/>
      <c r="U28" s="1298">
        <v>1</v>
      </c>
      <c r="V28" s="1299" t="s">
        <v>1878</v>
      </c>
      <c r="W28" s="1300"/>
    </row>
    <row r="29" spans="1:23" s="1301" customFormat="1" ht="31.5" customHeight="1">
      <c r="A29" s="1183">
        <f>IF(H29="","",COUNTA(($H$6:H29)))</f>
        <v>18</v>
      </c>
      <c r="B29" s="1346" t="s">
        <v>1392</v>
      </c>
      <c r="C29" s="1346"/>
      <c r="D29" s="1346"/>
      <c r="E29" s="1183" t="s">
        <v>95</v>
      </c>
      <c r="F29" s="1184" t="s">
        <v>2199</v>
      </c>
      <c r="G29" s="1184"/>
      <c r="H29" s="1184" t="s">
        <v>77</v>
      </c>
      <c r="I29" s="1006"/>
      <c r="J29" s="1006"/>
      <c r="K29" s="1006"/>
      <c r="L29" s="1006" t="str">
        <f t="shared" si="0"/>
        <v>011814008.jpg</v>
      </c>
      <c r="M29" s="1438"/>
      <c r="N29" s="1439"/>
      <c r="O29" s="1439"/>
      <c r="P29" s="1440"/>
      <c r="Q29" s="1294" t="s">
        <v>1887</v>
      </c>
      <c r="R29" s="1325" t="s">
        <v>1877</v>
      </c>
      <c r="S29" s="1347" t="s">
        <v>1882</v>
      </c>
      <c r="T29" s="1348"/>
      <c r="U29" s="1298">
        <v>1</v>
      </c>
      <c r="V29" s="1299" t="s">
        <v>1878</v>
      </c>
      <c r="W29" s="1300"/>
    </row>
    <row r="30" spans="1:23" s="1010" customFormat="1" ht="31.5" customHeight="1">
      <c r="A30" s="1183">
        <f>IF(H30="","",COUNTA(($H$6:H30)))</f>
        <v>19</v>
      </c>
      <c r="B30" s="1346" t="s">
        <v>1513</v>
      </c>
      <c r="C30" s="1346"/>
      <c r="D30" s="1346"/>
      <c r="E30" s="1183" t="s">
        <v>95</v>
      </c>
      <c r="F30" s="1184" t="s">
        <v>966</v>
      </c>
      <c r="G30" s="1184"/>
      <c r="H30" s="1184" t="s">
        <v>77</v>
      </c>
      <c r="I30" s="1349"/>
      <c r="J30" s="1009"/>
      <c r="K30" s="1324"/>
      <c r="L30" s="1006" t="str">
        <f t="shared" si="0"/>
        <v>011814009.jpg</v>
      </c>
      <c r="M30" s="1467"/>
      <c r="N30" s="1468"/>
      <c r="O30" s="1468"/>
      <c r="P30" s="1469"/>
      <c r="Q30" s="1294" t="s">
        <v>1888</v>
      </c>
      <c r="R30" s="1325" t="s">
        <v>1877</v>
      </c>
      <c r="S30" s="1347" t="s">
        <v>1882</v>
      </c>
      <c r="T30" s="1348"/>
      <c r="U30" s="1298">
        <v>1</v>
      </c>
      <c r="V30" s="1299" t="s">
        <v>1878</v>
      </c>
      <c r="W30" s="1300"/>
    </row>
    <row r="31" spans="1:23" s="1010" customFormat="1" ht="31.5" customHeight="1">
      <c r="A31" s="1183">
        <f>IF(H31="","",COUNTA(($H$6:H31)))</f>
        <v>20</v>
      </c>
      <c r="B31" s="1346" t="s">
        <v>1393</v>
      </c>
      <c r="C31" s="1346"/>
      <c r="D31" s="1346"/>
      <c r="E31" s="1183" t="s">
        <v>95</v>
      </c>
      <c r="F31" s="1184" t="s">
        <v>967</v>
      </c>
      <c r="G31" s="1184"/>
      <c r="H31" s="1184" t="s">
        <v>77</v>
      </c>
      <c r="I31" s="1349"/>
      <c r="J31" s="1009"/>
      <c r="K31" s="1324"/>
      <c r="L31" s="1006" t="str">
        <f t="shared" si="0"/>
        <v>011814010.jpg</v>
      </c>
      <c r="M31" s="1467"/>
      <c r="N31" s="1468"/>
      <c r="O31" s="1468"/>
      <c r="P31" s="1469"/>
      <c r="Q31" s="1294" t="s">
        <v>1889</v>
      </c>
      <c r="R31" s="1325" t="s">
        <v>1877</v>
      </c>
      <c r="S31" s="1347" t="s">
        <v>1882</v>
      </c>
      <c r="T31" s="1348"/>
      <c r="U31" s="1298">
        <v>1</v>
      </c>
      <c r="V31" s="1299" t="s">
        <v>1878</v>
      </c>
      <c r="W31" s="1300"/>
    </row>
    <row r="32" spans="1:23" s="1010" customFormat="1" ht="31.5" customHeight="1">
      <c r="A32" s="1183">
        <f>IF(H32="","",COUNTA(($H$6:H32)))</f>
        <v>21</v>
      </c>
      <c r="B32" s="1346" t="s">
        <v>1394</v>
      </c>
      <c r="C32" s="1346"/>
      <c r="D32" s="1346"/>
      <c r="E32" s="1183" t="s">
        <v>95</v>
      </c>
      <c r="F32" s="1184" t="s">
        <v>968</v>
      </c>
      <c r="G32" s="1184"/>
      <c r="H32" s="1184" t="s">
        <v>77</v>
      </c>
      <c r="I32" s="1349"/>
      <c r="J32" s="1009"/>
      <c r="K32" s="1324"/>
      <c r="L32" s="1006" t="str">
        <f t="shared" si="0"/>
        <v>011814011.jpg</v>
      </c>
      <c r="M32" s="1467"/>
      <c r="N32" s="1468"/>
      <c r="O32" s="1468"/>
      <c r="P32" s="1469"/>
      <c r="Q32" s="1294" t="s">
        <v>1886</v>
      </c>
      <c r="R32" s="1325" t="s">
        <v>1877</v>
      </c>
      <c r="S32" s="1347" t="s">
        <v>1882</v>
      </c>
      <c r="T32" s="1348"/>
      <c r="U32" s="1298">
        <v>1</v>
      </c>
      <c r="V32" s="1299" t="s">
        <v>1878</v>
      </c>
      <c r="W32" s="1328"/>
    </row>
    <row r="33" spans="1:23" s="1010" customFormat="1" ht="31.5" customHeight="1">
      <c r="A33" s="1183">
        <f>IF(H33="","",COUNTA(($H$6:H33)))</f>
        <v>22</v>
      </c>
      <c r="B33" s="1346" t="s">
        <v>1395</v>
      </c>
      <c r="C33" s="1346"/>
      <c r="D33" s="1346"/>
      <c r="E33" s="1183" t="s">
        <v>95</v>
      </c>
      <c r="F33" s="1184" t="s">
        <v>969</v>
      </c>
      <c r="G33" s="1184"/>
      <c r="H33" s="1184" t="s">
        <v>77</v>
      </c>
      <c r="I33" s="1349"/>
      <c r="J33" s="1009"/>
      <c r="K33" s="1324"/>
      <c r="L33" s="1006" t="str">
        <f t="shared" si="0"/>
        <v>011814012.jpg</v>
      </c>
      <c r="M33" s="1467"/>
      <c r="N33" s="1468"/>
      <c r="O33" s="1468"/>
      <c r="P33" s="1469"/>
      <c r="Q33" s="1294" t="s">
        <v>1890</v>
      </c>
      <c r="R33" s="1325" t="s">
        <v>1877</v>
      </c>
      <c r="S33" s="1347" t="s">
        <v>1878</v>
      </c>
      <c r="T33" s="1348"/>
      <c r="U33" s="1298">
        <v>1</v>
      </c>
      <c r="V33" s="1299" t="s">
        <v>1878</v>
      </c>
      <c r="W33" s="1300"/>
    </row>
    <row r="34" spans="1:23" s="1010" customFormat="1" ht="31.5" customHeight="1">
      <c r="A34" s="1183">
        <f>IF(H34="","",COUNTA(($H$6:H34)))</f>
        <v>23</v>
      </c>
      <c r="B34" s="1346" t="s">
        <v>1806</v>
      </c>
      <c r="C34" s="1346"/>
      <c r="D34" s="1346"/>
      <c r="E34" s="1183" t="s">
        <v>95</v>
      </c>
      <c r="F34" s="1184" t="s">
        <v>970</v>
      </c>
      <c r="G34" s="1184"/>
      <c r="H34" s="1184" t="s">
        <v>77</v>
      </c>
      <c r="I34" s="1349"/>
      <c r="J34" s="1009"/>
      <c r="K34" s="1324"/>
      <c r="L34" s="1006" t="str">
        <f t="shared" si="0"/>
        <v>011814013.jpg</v>
      </c>
      <c r="M34" s="1467"/>
      <c r="N34" s="1468"/>
      <c r="O34" s="1468"/>
      <c r="P34" s="1469"/>
      <c r="Q34" s="1294" t="s">
        <v>1886</v>
      </c>
      <c r="R34" s="1325" t="s">
        <v>1877</v>
      </c>
      <c r="S34" s="1347" t="s">
        <v>1882</v>
      </c>
      <c r="T34" s="1348"/>
      <c r="U34" s="1298">
        <v>1</v>
      </c>
      <c r="V34" s="1299" t="s">
        <v>1878</v>
      </c>
      <c r="W34" s="1300"/>
    </row>
    <row r="35" spans="1:23" s="1010" customFormat="1" ht="31.5" customHeight="1">
      <c r="A35" s="1183">
        <f>IF(H35="","",COUNTA(($H$6:H35)))</f>
        <v>24</v>
      </c>
      <c r="B35" s="1203" t="s">
        <v>1397</v>
      </c>
      <c r="C35" s="1203"/>
      <c r="D35" s="1203"/>
      <c r="E35" s="1183" t="s">
        <v>96</v>
      </c>
      <c r="F35" s="1184" t="s">
        <v>973</v>
      </c>
      <c r="G35" s="1184"/>
      <c r="H35" s="1184" t="s">
        <v>77</v>
      </c>
      <c r="I35" s="1349"/>
      <c r="J35" s="1009"/>
      <c r="K35" s="1324"/>
      <c r="L35" s="1006" t="str">
        <f t="shared" si="0"/>
        <v>011833001.jpg</v>
      </c>
      <c r="M35" s="1467"/>
      <c r="N35" s="1468"/>
      <c r="O35" s="1468"/>
      <c r="P35" s="1469"/>
      <c r="Q35" s="1294" t="s">
        <v>1891</v>
      </c>
      <c r="R35" s="1325" t="s">
        <v>1877</v>
      </c>
      <c r="S35" s="1350" t="s">
        <v>1878</v>
      </c>
      <c r="T35" s="1348"/>
      <c r="U35" s="1298">
        <v>1</v>
      </c>
      <c r="V35" s="1299" t="s">
        <v>1878</v>
      </c>
      <c r="W35" s="1328"/>
    </row>
    <row r="36" spans="1:23" s="1301" customFormat="1" ht="31.5" customHeight="1">
      <c r="A36" s="1183">
        <f>IF(H36="","",COUNTA(($H$6:H36)))</f>
        <v>25</v>
      </c>
      <c r="B36" s="1203" t="s">
        <v>1489</v>
      </c>
      <c r="C36" s="1203"/>
      <c r="D36" s="1203"/>
      <c r="E36" s="1183" t="s">
        <v>96</v>
      </c>
      <c r="F36" s="1184" t="s">
        <v>974</v>
      </c>
      <c r="G36" s="1184"/>
      <c r="H36" s="1184" t="s">
        <v>1776</v>
      </c>
      <c r="I36" s="1006"/>
      <c r="J36" s="1006"/>
      <c r="K36" s="1006"/>
      <c r="L36" s="1006" t="str">
        <f t="shared" si="0"/>
        <v>011833002.jpg</v>
      </c>
      <c r="M36" s="1438"/>
      <c r="N36" s="1439"/>
      <c r="O36" s="1439"/>
      <c r="P36" s="1440"/>
      <c r="Q36" s="1294" t="s">
        <v>1876</v>
      </c>
      <c r="R36" s="1351">
        <v>1</v>
      </c>
      <c r="S36" s="1296" t="s">
        <v>1892</v>
      </c>
      <c r="T36" s="1348"/>
      <c r="U36" s="1298">
        <v>1</v>
      </c>
      <c r="V36" s="1299" t="s">
        <v>1892</v>
      </c>
      <c r="W36" s="1013"/>
    </row>
    <row r="37" spans="1:23" s="1301" customFormat="1" ht="31.5" customHeight="1">
      <c r="A37" s="1183">
        <f>IF(H37="","",COUNTA(($H$6:H37)))</f>
        <v>26</v>
      </c>
      <c r="B37" s="1202" t="s">
        <v>1398</v>
      </c>
      <c r="C37" s="1202"/>
      <c r="D37" s="1202"/>
      <c r="E37" s="1183" t="s">
        <v>96</v>
      </c>
      <c r="F37" s="1184" t="s">
        <v>975</v>
      </c>
      <c r="G37" s="1184"/>
      <c r="H37" s="1184" t="s">
        <v>77</v>
      </c>
      <c r="I37" s="1006"/>
      <c r="J37" s="1006"/>
      <c r="K37" s="1006"/>
      <c r="L37" s="1006" t="str">
        <f t="shared" si="0"/>
        <v>011833003.jpg</v>
      </c>
      <c r="M37" s="1438"/>
      <c r="N37" s="1439"/>
      <c r="O37" s="1439"/>
      <c r="P37" s="1440"/>
      <c r="Q37" s="1294" t="s">
        <v>1886</v>
      </c>
      <c r="R37" s="1325" t="s">
        <v>1877</v>
      </c>
      <c r="S37" s="1347" t="s">
        <v>1882</v>
      </c>
      <c r="T37" s="1348"/>
      <c r="U37" s="1298">
        <v>1</v>
      </c>
      <c r="V37" s="1299" t="s">
        <v>1878</v>
      </c>
      <c r="W37" s="1300"/>
    </row>
    <row r="38" spans="1:23" ht="31.5" customHeight="1">
      <c r="A38" s="1187" t="s">
        <v>97</v>
      </c>
      <c r="B38" s="1285" t="s">
        <v>98</v>
      </c>
      <c r="C38" s="1285"/>
      <c r="D38" s="1285"/>
      <c r="E38" s="1183" t="s">
        <v>5</v>
      </c>
      <c r="F38" s="1184" t="s">
        <v>5</v>
      </c>
      <c r="G38" s="1184"/>
      <c r="H38" s="1184"/>
      <c r="I38" s="1214"/>
      <c r="J38" s="1251"/>
      <c r="K38" s="1006"/>
      <c r="L38" s="1006" t="str">
        <f t="shared" si="0"/>
        <v>.jpg</v>
      </c>
      <c r="M38" s="1452"/>
      <c r="N38" s="1453"/>
      <c r="O38" s="1453"/>
      <c r="P38" s="1454"/>
      <c r="Q38" s="1352"/>
      <c r="R38" s="1353"/>
      <c r="S38" s="1354"/>
      <c r="T38" s="1355"/>
      <c r="U38" s="1298"/>
      <c r="V38" s="1299"/>
      <c r="W38" s="1356"/>
    </row>
    <row r="39" spans="1:23" s="1301" customFormat="1" ht="31.5" customHeight="1">
      <c r="A39" s="1183">
        <f>IF(H39="","",COUNTA(($H$6:H39)))</f>
        <v>27</v>
      </c>
      <c r="B39" s="1211" t="s">
        <v>99</v>
      </c>
      <c r="C39" s="1211"/>
      <c r="D39" s="1211"/>
      <c r="E39" s="1183" t="s">
        <v>100</v>
      </c>
      <c r="F39" s="1184" t="s">
        <v>976</v>
      </c>
      <c r="G39" s="1184"/>
      <c r="H39" s="1184" t="s">
        <v>1775</v>
      </c>
      <c r="I39" s="1006"/>
      <c r="J39" s="1006"/>
      <c r="K39" s="1006"/>
      <c r="L39" s="1006" t="str">
        <f t="shared" si="0"/>
        <v>011901201.jpg</v>
      </c>
      <c r="M39" s="1438"/>
      <c r="N39" s="1439"/>
      <c r="O39" s="1439"/>
      <c r="P39" s="1440"/>
      <c r="Q39" s="1294" t="s">
        <v>1876</v>
      </c>
      <c r="R39" s="1351">
        <v>1</v>
      </c>
      <c r="S39" s="1296" t="s">
        <v>1878</v>
      </c>
      <c r="T39" s="1348"/>
      <c r="U39" s="1298">
        <v>1</v>
      </c>
      <c r="V39" s="1299" t="s">
        <v>1878</v>
      </c>
      <c r="W39" s="1300"/>
    </row>
    <row r="40" spans="1:23" s="1301" customFormat="1" ht="31.5" customHeight="1">
      <c r="A40" s="1183">
        <f>IF(H40="","",COUNTA(($H$6:H40)))</f>
        <v>28</v>
      </c>
      <c r="B40" s="1202" t="s">
        <v>1399</v>
      </c>
      <c r="C40" s="1202"/>
      <c r="D40" s="1202"/>
      <c r="E40" s="1183" t="s">
        <v>101</v>
      </c>
      <c r="F40" s="1184" t="s">
        <v>977</v>
      </c>
      <c r="G40" s="1184"/>
      <c r="H40" s="1184" t="s">
        <v>1775</v>
      </c>
      <c r="I40" s="1006"/>
      <c r="J40" s="1006"/>
      <c r="K40" s="1006"/>
      <c r="L40" s="1006" t="str">
        <f t="shared" si="0"/>
        <v>011902201.jpg</v>
      </c>
      <c r="M40" s="1438"/>
      <c r="N40" s="1439"/>
      <c r="O40" s="1439"/>
      <c r="P40" s="1440"/>
      <c r="Q40" s="1294" t="s">
        <v>1876</v>
      </c>
      <c r="R40" s="1351">
        <v>1</v>
      </c>
      <c r="S40" s="1296" t="s">
        <v>1878</v>
      </c>
      <c r="T40" s="1348"/>
      <c r="U40" s="1298">
        <v>1</v>
      </c>
      <c r="V40" s="1299" t="s">
        <v>1878</v>
      </c>
      <c r="W40" s="1300"/>
    </row>
    <row r="41" spans="1:23" s="1362" customFormat="1" ht="31.5" customHeight="1">
      <c r="A41" s="1187" t="s">
        <v>102</v>
      </c>
      <c r="B41" s="1204" t="s">
        <v>1808</v>
      </c>
      <c r="C41" s="1204"/>
      <c r="D41" s="1204"/>
      <c r="E41" s="1187"/>
      <c r="F41" s="1188"/>
      <c r="G41" s="1188"/>
      <c r="H41" s="1188"/>
      <c r="I41" s="1357"/>
      <c r="J41" s="1357"/>
      <c r="K41" s="1357"/>
      <c r="L41" s="1357"/>
      <c r="M41" s="1358"/>
      <c r="N41" s="1359"/>
      <c r="O41" s="1359"/>
      <c r="P41" s="1360"/>
      <c r="Q41" s="1352"/>
      <c r="R41" s="1353"/>
      <c r="S41" s="1354"/>
      <c r="T41" s="1361"/>
      <c r="U41" s="1298"/>
      <c r="V41" s="1299"/>
      <c r="W41" s="1356"/>
    </row>
    <row r="42" spans="1:23" s="1301" customFormat="1" ht="31.5" customHeight="1">
      <c r="A42" s="1183">
        <f>IF(H42="","",COUNTA(($H$6:H42)))</f>
        <v>29</v>
      </c>
      <c r="B42" s="1346" t="s">
        <v>1396</v>
      </c>
      <c r="C42" s="1202"/>
      <c r="D42" s="1202"/>
      <c r="E42" s="1183" t="s">
        <v>1807</v>
      </c>
      <c r="F42" s="1184" t="s">
        <v>2200</v>
      </c>
      <c r="G42" s="1184"/>
      <c r="H42" s="1184" t="s">
        <v>77</v>
      </c>
      <c r="I42" s="1006"/>
      <c r="J42" s="1006"/>
      <c r="K42" s="1006"/>
      <c r="L42" s="1006"/>
      <c r="M42" s="1438"/>
      <c r="N42" s="1439"/>
      <c r="O42" s="1439"/>
      <c r="P42" s="1440"/>
      <c r="Q42" s="1294" t="s">
        <v>1876</v>
      </c>
      <c r="R42" s="1351">
        <v>5</v>
      </c>
      <c r="S42" s="1296" t="s">
        <v>1882</v>
      </c>
      <c r="T42" s="1348"/>
      <c r="U42" s="1298">
        <v>1</v>
      </c>
      <c r="V42" s="1299" t="s">
        <v>1878</v>
      </c>
      <c r="W42" s="1300"/>
    </row>
    <row r="43" spans="1:23" ht="31.5" customHeight="1">
      <c r="A43" s="1187" t="s">
        <v>107</v>
      </c>
      <c r="B43" s="1285" t="s">
        <v>103</v>
      </c>
      <c r="C43" s="1285"/>
      <c r="D43" s="1285"/>
      <c r="E43" s="1183" t="s">
        <v>5</v>
      </c>
      <c r="F43" s="1184" t="s">
        <v>5</v>
      </c>
      <c r="G43" s="1184"/>
      <c r="H43" s="1184"/>
      <c r="I43" s="1215"/>
      <c r="J43" s="1302"/>
      <c r="K43" s="1303"/>
      <c r="L43" s="1303" t="str">
        <f t="shared" si="0"/>
        <v>.jpg</v>
      </c>
      <c r="M43" s="1461"/>
      <c r="N43" s="1462"/>
      <c r="O43" s="1462"/>
      <c r="P43" s="1463"/>
      <c r="Q43" s="1363"/>
      <c r="R43" s="1364"/>
      <c r="S43" s="1365"/>
      <c r="T43" s="1366"/>
      <c r="U43" s="1308"/>
      <c r="V43" s="1365"/>
      <c r="W43" s="1367"/>
    </row>
    <row r="44" spans="1:23" s="1006" customFormat="1" ht="31.5" customHeight="1">
      <c r="A44" s="1183">
        <f>IF(H44="","",COUNTA(($H$6:H44)))</f>
        <v>30</v>
      </c>
      <c r="B44" s="1182" t="s">
        <v>1549</v>
      </c>
      <c r="C44" s="1202"/>
      <c r="D44" s="1202"/>
      <c r="E44" s="1183" t="s">
        <v>687</v>
      </c>
      <c r="F44" s="1184" t="s">
        <v>995</v>
      </c>
      <c r="G44" s="1184"/>
      <c r="H44" s="1184" t="s">
        <v>1777</v>
      </c>
      <c r="L44" s="1006" t="str">
        <f t="shared" si="0"/>
        <v>013000001.jpg</v>
      </c>
      <c r="M44" s="1441"/>
      <c r="N44" s="1441"/>
      <c r="O44" s="1441"/>
      <c r="P44" s="1441"/>
      <c r="Q44" s="1270" t="s">
        <v>1876</v>
      </c>
      <c r="R44" s="1368">
        <v>1</v>
      </c>
      <c r="S44" s="1272" t="s">
        <v>1893</v>
      </c>
      <c r="T44" s="1011"/>
      <c r="U44" s="1274">
        <v>1</v>
      </c>
      <c r="V44" s="1272" t="s">
        <v>1893</v>
      </c>
    </row>
    <row r="45" spans="1:23" s="1006" customFormat="1" ht="31.5" customHeight="1">
      <c r="A45" s="1183">
        <f>IF(H45="","",COUNTA(($H$6:H45)))</f>
        <v>31</v>
      </c>
      <c r="B45" s="1182" t="s">
        <v>1553</v>
      </c>
      <c r="C45" s="1202"/>
      <c r="D45" s="1202"/>
      <c r="E45" s="1183" t="s">
        <v>687</v>
      </c>
      <c r="F45" s="1184" t="s">
        <v>996</v>
      </c>
      <c r="G45" s="1184"/>
      <c r="H45" s="1184" t="s">
        <v>1777</v>
      </c>
      <c r="L45" s="1006" t="str">
        <f t="shared" si="0"/>
        <v>013000002.jpg</v>
      </c>
      <c r="M45" s="1441"/>
      <c r="N45" s="1441"/>
      <c r="O45" s="1441"/>
      <c r="P45" s="1441"/>
      <c r="Q45" s="1270" t="s">
        <v>1876</v>
      </c>
      <c r="R45" s="1368">
        <v>1</v>
      </c>
      <c r="S45" s="1272" t="s">
        <v>1893</v>
      </c>
      <c r="T45" s="1011"/>
      <c r="U45" s="1274">
        <v>1</v>
      </c>
      <c r="V45" s="1275" t="s">
        <v>1893</v>
      </c>
    </row>
    <row r="46" spans="1:23" s="1006" customFormat="1" ht="31.5" customHeight="1">
      <c r="A46" s="1183">
        <f>IF(H46="","",COUNTA(($H$6:H46)))</f>
        <v>32</v>
      </c>
      <c r="B46" s="1182" t="s">
        <v>1554</v>
      </c>
      <c r="C46" s="1202"/>
      <c r="D46" s="1202"/>
      <c r="E46" s="1183" t="s">
        <v>687</v>
      </c>
      <c r="F46" s="1184" t="s">
        <v>997</v>
      </c>
      <c r="G46" s="1184"/>
      <c r="H46" s="1184" t="s">
        <v>1777</v>
      </c>
      <c r="L46" s="1006" t="str">
        <f t="shared" si="0"/>
        <v>013000003.jpg</v>
      </c>
      <c r="M46" s="1441"/>
      <c r="N46" s="1441"/>
      <c r="O46" s="1441"/>
      <c r="P46" s="1441"/>
      <c r="Q46" s="1270" t="s">
        <v>1876</v>
      </c>
      <c r="R46" s="1368">
        <v>1</v>
      </c>
      <c r="S46" s="1272" t="s">
        <v>1893</v>
      </c>
      <c r="T46" s="1256"/>
      <c r="U46" s="1274">
        <v>1</v>
      </c>
      <c r="V46" s="1275" t="s">
        <v>1893</v>
      </c>
      <c r="W46" s="1252"/>
    </row>
    <row r="47" spans="1:23" s="1015" customFormat="1" ht="31.5" customHeight="1">
      <c r="A47" s="1183">
        <f>IF(E47="","",COUNTA($H$7:H47))</f>
        <v>33</v>
      </c>
      <c r="B47" s="1182" t="s">
        <v>1822</v>
      </c>
      <c r="C47" s="1189" t="s">
        <v>687</v>
      </c>
      <c r="D47" s="1209" t="str">
        <f>LEFT(C47,5)</f>
        <v>01300</v>
      </c>
      <c r="E47" s="1183" t="s">
        <v>687</v>
      </c>
      <c r="F47" s="1184" t="s">
        <v>998</v>
      </c>
      <c r="G47" s="1369"/>
      <c r="H47" s="1369" t="s">
        <v>1777</v>
      </c>
      <c r="I47" s="1324"/>
      <c r="J47" s="1324"/>
      <c r="K47" s="1213"/>
      <c r="L47" s="1214"/>
      <c r="M47" s="1465"/>
      <c r="N47" s="1465"/>
      <c r="O47" s="1465"/>
      <c r="P47" s="1465"/>
      <c r="Q47" s="1270" t="s">
        <v>1876</v>
      </c>
      <c r="R47" s="1368">
        <v>1</v>
      </c>
      <c r="S47" s="1272" t="s">
        <v>1893</v>
      </c>
      <c r="T47" s="1011"/>
      <c r="U47" s="1274">
        <v>1</v>
      </c>
      <c r="V47" s="1272" t="s">
        <v>1893</v>
      </c>
      <c r="W47" s="1006"/>
    </row>
    <row r="48" spans="1:23" s="1006" customFormat="1" ht="31.5" customHeight="1">
      <c r="A48" s="1183">
        <f>IF(H48="","",COUNTA(($H$6:H48)))</f>
        <v>34</v>
      </c>
      <c r="B48" s="1182" t="s">
        <v>1555</v>
      </c>
      <c r="C48" s="1202"/>
      <c r="D48" s="1202"/>
      <c r="E48" s="1183" t="s">
        <v>687</v>
      </c>
      <c r="F48" s="1184" t="s">
        <v>999</v>
      </c>
      <c r="G48" s="1184"/>
      <c r="H48" s="1184" t="s">
        <v>1777</v>
      </c>
      <c r="L48" s="1006" t="str">
        <f t="shared" si="0"/>
        <v>013000005.jpg</v>
      </c>
      <c r="M48" s="1441"/>
      <c r="N48" s="1441"/>
      <c r="O48" s="1441"/>
      <c r="P48" s="1441"/>
      <c r="Q48" s="1270" t="s">
        <v>1876</v>
      </c>
      <c r="R48" s="1368">
        <v>1</v>
      </c>
      <c r="S48" s="1272" t="s">
        <v>1893</v>
      </c>
      <c r="T48" s="1256"/>
      <c r="U48" s="1274">
        <v>1</v>
      </c>
      <c r="V48" s="1272" t="s">
        <v>1893</v>
      </c>
      <c r="W48" s="1252"/>
    </row>
    <row r="49" spans="1:23" s="1015" customFormat="1" ht="31.5" customHeight="1">
      <c r="A49" s="1183">
        <f>IF(E49="","",COUNTA($H$7:H49))</f>
        <v>35</v>
      </c>
      <c r="B49" s="1182" t="s">
        <v>1821</v>
      </c>
      <c r="C49" s="1189" t="s">
        <v>687</v>
      </c>
      <c r="D49" s="1209" t="str">
        <f>LEFT(C49,5)</f>
        <v>01300</v>
      </c>
      <c r="E49" s="1183" t="s">
        <v>687</v>
      </c>
      <c r="F49" s="1184" t="s">
        <v>1000</v>
      </c>
      <c r="G49" s="1369"/>
      <c r="H49" s="1369" t="s">
        <v>1777</v>
      </c>
      <c r="I49" s="1324"/>
      <c r="J49" s="1324"/>
      <c r="K49" s="1213"/>
      <c r="L49" s="1214"/>
      <c r="M49" s="1466"/>
      <c r="N49" s="1466"/>
      <c r="O49" s="1466"/>
      <c r="P49" s="1466"/>
      <c r="Q49" s="1270" t="s">
        <v>1876</v>
      </c>
      <c r="R49" s="1368">
        <v>1</v>
      </c>
      <c r="S49" s="1272" t="s">
        <v>1893</v>
      </c>
      <c r="T49" s="1011"/>
      <c r="U49" s="1274">
        <v>1</v>
      </c>
      <c r="V49" s="1272" t="s">
        <v>1893</v>
      </c>
      <c r="W49" s="1006"/>
    </row>
    <row r="50" spans="1:23" s="1015" customFormat="1" ht="31.5" customHeight="1">
      <c r="A50" s="1183">
        <f>IF(E50="","",COUNTA($H$7:H50))</f>
        <v>36</v>
      </c>
      <c r="B50" s="1182" t="s">
        <v>1823</v>
      </c>
      <c r="C50" s="1189" t="s">
        <v>687</v>
      </c>
      <c r="D50" s="1209" t="str">
        <f>LEFT(C50,5)</f>
        <v>01300</v>
      </c>
      <c r="E50" s="1183" t="s">
        <v>687</v>
      </c>
      <c r="F50" s="1184" t="s">
        <v>1001</v>
      </c>
      <c r="G50" s="1369"/>
      <c r="H50" s="1369" t="s">
        <v>1824</v>
      </c>
      <c r="I50" s="1324"/>
      <c r="J50" s="1324"/>
      <c r="K50" s="1213"/>
      <c r="L50" s="1214"/>
      <c r="M50" s="1466"/>
      <c r="N50" s="1466"/>
      <c r="O50" s="1466"/>
      <c r="P50" s="1466"/>
      <c r="Q50" s="1270" t="s">
        <v>1876</v>
      </c>
      <c r="R50" s="1368">
        <v>1</v>
      </c>
      <c r="S50" s="1272" t="s">
        <v>1960</v>
      </c>
      <c r="T50" s="1256"/>
      <c r="U50" s="1274">
        <v>1</v>
      </c>
      <c r="V50" s="1275" t="s">
        <v>1960</v>
      </c>
      <c r="W50" s="1252"/>
    </row>
    <row r="51" spans="1:23" ht="31.5" customHeight="1">
      <c r="A51" s="1187" t="s">
        <v>110</v>
      </c>
      <c r="B51" s="1285" t="s">
        <v>108</v>
      </c>
      <c r="C51" s="1285"/>
      <c r="D51" s="1285"/>
      <c r="E51" s="1183" t="s">
        <v>5</v>
      </c>
      <c r="F51" s="1184" t="s">
        <v>5</v>
      </c>
      <c r="G51" s="1184"/>
      <c r="H51" s="1184"/>
      <c r="I51" s="1216"/>
      <c r="J51" s="1286"/>
      <c r="K51" s="1278"/>
      <c r="L51" s="1278" t="str">
        <f t="shared" si="0"/>
        <v>.jpg</v>
      </c>
      <c r="M51" s="1455"/>
      <c r="N51" s="1456"/>
      <c r="O51" s="1456"/>
      <c r="P51" s="1457"/>
      <c r="Q51" s="1341"/>
      <c r="R51" s="1370"/>
      <c r="S51" s="1371"/>
      <c r="T51" s="1344"/>
      <c r="U51" s="1370"/>
      <c r="V51" s="1371"/>
      <c r="W51" s="1345"/>
    </row>
    <row r="52" spans="1:23" s="1301" customFormat="1" ht="31.5" customHeight="1">
      <c r="A52" s="1183">
        <f>IF(H52="","",COUNTA(($H$6:H52)))</f>
        <v>37</v>
      </c>
      <c r="B52" s="1182" t="s">
        <v>1556</v>
      </c>
      <c r="C52" s="1202"/>
      <c r="D52" s="1202"/>
      <c r="E52" s="1183" t="s">
        <v>687</v>
      </c>
      <c r="F52" s="1184" t="s">
        <v>1002</v>
      </c>
      <c r="G52" s="1184"/>
      <c r="H52" s="1184" t="s">
        <v>1777</v>
      </c>
      <c r="I52" s="1006"/>
      <c r="J52" s="1006"/>
      <c r="K52" s="1006"/>
      <c r="L52" s="1006" t="str">
        <f t="shared" si="0"/>
        <v>013000008.jpg</v>
      </c>
      <c r="M52" s="1438"/>
      <c r="N52" s="1439"/>
      <c r="O52" s="1439"/>
      <c r="P52" s="1440"/>
      <c r="Q52" s="1294" t="s">
        <v>1876</v>
      </c>
      <c r="R52" s="1351">
        <v>1</v>
      </c>
      <c r="S52" s="1296" t="s">
        <v>1893</v>
      </c>
      <c r="T52" s="1348"/>
      <c r="U52" s="1298">
        <v>1</v>
      </c>
      <c r="V52" s="1296" t="s">
        <v>1893</v>
      </c>
      <c r="W52" s="1356"/>
    </row>
    <row r="53" spans="1:23" s="1379" customFormat="1" ht="31.5" customHeight="1">
      <c r="A53" s="1187" t="s">
        <v>113</v>
      </c>
      <c r="B53" s="1285" t="s">
        <v>111</v>
      </c>
      <c r="C53" s="1285"/>
      <c r="D53" s="1285"/>
      <c r="E53" s="1183" t="s">
        <v>5</v>
      </c>
      <c r="F53" s="1184" t="s">
        <v>5</v>
      </c>
      <c r="G53" s="1184"/>
      <c r="H53" s="1184"/>
      <c r="I53" s="1214"/>
      <c r="J53" s="1251"/>
      <c r="K53" s="1006"/>
      <c r="L53" s="1006" t="str">
        <f t="shared" si="0"/>
        <v>.jpg</v>
      </c>
      <c r="M53" s="1452"/>
      <c r="N53" s="1453"/>
      <c r="O53" s="1453"/>
      <c r="P53" s="1454"/>
      <c r="Q53" s="1372"/>
      <c r="R53" s="1373"/>
      <c r="S53" s="1374"/>
      <c r="T53" s="1375"/>
      <c r="U53" s="1376"/>
      <c r="V53" s="1377"/>
      <c r="W53" s="1378"/>
    </row>
    <row r="54" spans="1:23" s="1006" customFormat="1" ht="31.5" customHeight="1">
      <c r="A54" s="1183">
        <f>IF(H54="","",COUNTA(($H$6:H54)))</f>
        <v>38</v>
      </c>
      <c r="B54" s="1182" t="s">
        <v>1557</v>
      </c>
      <c r="C54" s="1202"/>
      <c r="D54" s="1202"/>
      <c r="E54" s="1183" t="s">
        <v>687</v>
      </c>
      <c r="F54" s="1184" t="s">
        <v>1003</v>
      </c>
      <c r="G54" s="1184"/>
      <c r="H54" s="1184" t="s">
        <v>1777</v>
      </c>
      <c r="L54" s="1006" t="str">
        <f t="shared" si="0"/>
        <v>013000009.jpg</v>
      </c>
      <c r="M54" s="1441"/>
      <c r="N54" s="1441"/>
      <c r="O54" s="1441"/>
      <c r="P54" s="1441"/>
      <c r="Q54" s="1270" t="s">
        <v>1876</v>
      </c>
      <c r="R54" s="1368">
        <v>1</v>
      </c>
      <c r="S54" s="1272" t="s">
        <v>1893</v>
      </c>
      <c r="T54" s="1011"/>
      <c r="U54" s="1274">
        <v>1</v>
      </c>
      <c r="V54" s="1272" t="s">
        <v>1893</v>
      </c>
    </row>
    <row r="55" spans="1:23" s="1252" customFormat="1" ht="31.5" customHeight="1">
      <c r="A55" s="1187" t="s">
        <v>116</v>
      </c>
      <c r="B55" s="1285" t="s">
        <v>114</v>
      </c>
      <c r="C55" s="1285"/>
      <c r="D55" s="1285"/>
      <c r="E55" s="1183" t="s">
        <v>5</v>
      </c>
      <c r="F55" s="1184" t="s">
        <v>5</v>
      </c>
      <c r="G55" s="1184"/>
      <c r="H55" s="1184"/>
      <c r="I55" s="1214"/>
      <c r="J55" s="1251"/>
      <c r="K55" s="1006"/>
      <c r="L55" s="1006" t="str">
        <f t="shared" si="0"/>
        <v>.jpg</v>
      </c>
      <c r="M55" s="1464"/>
      <c r="N55" s="1464"/>
      <c r="O55" s="1464"/>
      <c r="P55" s="1464"/>
      <c r="Q55" s="1380"/>
      <c r="R55" s="1381"/>
      <c r="S55" s="1382"/>
      <c r="T55" s="1256"/>
      <c r="U55" s="1274"/>
      <c r="V55" s="1275"/>
    </row>
    <row r="56" spans="1:23" s="1006" customFormat="1" ht="31.5" customHeight="1">
      <c r="A56" s="1183">
        <f>IF(H56="","",COUNTA(($H$6:H56)))</f>
        <v>39</v>
      </c>
      <c r="B56" s="1182" t="s">
        <v>1558</v>
      </c>
      <c r="C56" s="1202"/>
      <c r="D56" s="1202"/>
      <c r="E56" s="1183" t="s">
        <v>687</v>
      </c>
      <c r="F56" s="1184" t="s">
        <v>1004</v>
      </c>
      <c r="G56" s="1184"/>
      <c r="H56" s="1184" t="s">
        <v>1777</v>
      </c>
      <c r="L56" s="1006" t="str">
        <f t="shared" si="0"/>
        <v>013000010.jpg</v>
      </c>
      <c r="M56" s="1441"/>
      <c r="N56" s="1441"/>
      <c r="O56" s="1441"/>
      <c r="P56" s="1441"/>
      <c r="Q56" s="1270" t="s">
        <v>1876</v>
      </c>
      <c r="R56" s="1368">
        <v>1</v>
      </c>
      <c r="S56" s="1272" t="s">
        <v>1893</v>
      </c>
      <c r="T56" s="1011"/>
      <c r="U56" s="1274">
        <v>1</v>
      </c>
      <c r="V56" s="1272" t="s">
        <v>1893</v>
      </c>
    </row>
    <row r="57" spans="1:23" s="1252" customFormat="1" ht="31.5" customHeight="1">
      <c r="A57" s="1187" t="s">
        <v>119</v>
      </c>
      <c r="B57" s="1285" t="s">
        <v>117</v>
      </c>
      <c r="C57" s="1285"/>
      <c r="D57" s="1285"/>
      <c r="E57" s="1183" t="s">
        <v>5</v>
      </c>
      <c r="F57" s="1184" t="s">
        <v>5</v>
      </c>
      <c r="G57" s="1184"/>
      <c r="H57" s="1184"/>
      <c r="I57" s="1214"/>
      <c r="J57" s="1251"/>
      <c r="K57" s="1006"/>
      <c r="L57" s="1006" t="str">
        <f t="shared" si="0"/>
        <v>.jpg</v>
      </c>
      <c r="M57" s="1464"/>
      <c r="N57" s="1464"/>
      <c r="O57" s="1464"/>
      <c r="P57" s="1464"/>
      <c r="Q57" s="1380"/>
      <c r="R57" s="1381"/>
      <c r="S57" s="1382"/>
      <c r="T57" s="1256"/>
      <c r="U57" s="1274"/>
      <c r="V57" s="1275"/>
    </row>
    <row r="58" spans="1:23" s="1006" customFormat="1" ht="31.5" customHeight="1">
      <c r="A58" s="1183">
        <f>IF(H58="","",COUNTA(($H$6:H58)))</f>
        <v>40</v>
      </c>
      <c r="B58" s="1182" t="s">
        <v>1792</v>
      </c>
      <c r="C58" s="1202"/>
      <c r="D58" s="1202"/>
      <c r="E58" s="1183" t="s">
        <v>687</v>
      </c>
      <c r="F58" s="1184" t="s">
        <v>1005</v>
      </c>
      <c r="G58" s="1184"/>
      <c r="H58" s="1184" t="s">
        <v>1777</v>
      </c>
      <c r="L58" s="1006" t="str">
        <f t="shared" si="0"/>
        <v>013000011.jpg</v>
      </c>
      <c r="M58" s="1441"/>
      <c r="N58" s="1441"/>
      <c r="O58" s="1441"/>
      <c r="P58" s="1441"/>
      <c r="Q58" s="1270" t="s">
        <v>1876</v>
      </c>
      <c r="R58" s="1368">
        <v>1</v>
      </c>
      <c r="S58" s="1272" t="s">
        <v>1893</v>
      </c>
      <c r="T58" s="1011"/>
      <c r="U58" s="1274">
        <v>1</v>
      </c>
      <c r="V58" s="1272" t="s">
        <v>1893</v>
      </c>
    </row>
    <row r="59" spans="1:23" s="1006" customFormat="1" ht="31.5" customHeight="1">
      <c r="A59" s="1183">
        <f>IF(H59="","",COUNTA(($H$6:H59)))</f>
        <v>41</v>
      </c>
      <c r="B59" s="1182" t="s">
        <v>1793</v>
      </c>
      <c r="C59" s="1202"/>
      <c r="D59" s="1202"/>
      <c r="E59" s="1183" t="s">
        <v>687</v>
      </c>
      <c r="F59" s="1184" t="s">
        <v>1006</v>
      </c>
      <c r="G59" s="1184"/>
      <c r="H59" s="1184" t="s">
        <v>1777</v>
      </c>
      <c r="L59" s="1006" t="str">
        <f t="shared" si="0"/>
        <v>013000012.jpg</v>
      </c>
      <c r="M59" s="1441"/>
      <c r="N59" s="1441"/>
      <c r="O59" s="1441"/>
      <c r="P59" s="1441"/>
      <c r="Q59" s="1270" t="s">
        <v>1876</v>
      </c>
      <c r="R59" s="1368">
        <v>1</v>
      </c>
      <c r="S59" s="1272" t="s">
        <v>1893</v>
      </c>
      <c r="T59" s="1011"/>
      <c r="U59" s="1274">
        <v>1</v>
      </c>
      <c r="V59" s="1275" t="s">
        <v>1893</v>
      </c>
    </row>
    <row r="60" spans="1:23" ht="31.5" customHeight="1">
      <c r="A60" s="1187" t="s">
        <v>122</v>
      </c>
      <c r="B60" s="1285" t="s">
        <v>120</v>
      </c>
      <c r="C60" s="1285"/>
      <c r="D60" s="1285"/>
      <c r="E60" s="1183" t="s">
        <v>5</v>
      </c>
      <c r="F60" s="1184" t="s">
        <v>5</v>
      </c>
      <c r="G60" s="1184"/>
      <c r="H60" s="1184"/>
      <c r="I60" s="1216"/>
      <c r="J60" s="1286"/>
      <c r="K60" s="1278"/>
      <c r="L60" s="1278" t="str">
        <f t="shared" si="0"/>
        <v>.jpg</v>
      </c>
      <c r="M60" s="1455"/>
      <c r="N60" s="1456"/>
      <c r="O60" s="1456"/>
      <c r="P60" s="1457"/>
      <c r="Q60" s="1287"/>
      <c r="R60" s="1383"/>
      <c r="S60" s="1384"/>
      <c r="T60" s="1290"/>
      <c r="U60" s="1291"/>
      <c r="V60" s="1292"/>
      <c r="W60" s="1293"/>
    </row>
    <row r="61" spans="1:23" s="1301" customFormat="1" ht="31.5" customHeight="1">
      <c r="A61" s="1183">
        <f>IF(H61="","",COUNTA(($H$6:H61)))</f>
        <v>42</v>
      </c>
      <c r="B61" s="1182" t="s">
        <v>1559</v>
      </c>
      <c r="C61" s="1202"/>
      <c r="D61" s="1202"/>
      <c r="E61" s="1183" t="s">
        <v>687</v>
      </c>
      <c r="F61" s="1184" t="s">
        <v>2201</v>
      </c>
      <c r="G61" s="1184"/>
      <c r="H61" s="1184" t="s">
        <v>1777</v>
      </c>
      <c r="I61" s="1006"/>
      <c r="J61" s="1006"/>
      <c r="K61" s="1006"/>
      <c r="L61" s="1006" t="str">
        <f t="shared" si="0"/>
        <v>013000013.jpg</v>
      </c>
      <c r="M61" s="1438"/>
      <c r="N61" s="1439"/>
      <c r="O61" s="1439"/>
      <c r="P61" s="1440"/>
      <c r="Q61" s="1294" t="s">
        <v>1876</v>
      </c>
      <c r="R61" s="1351">
        <v>1</v>
      </c>
      <c r="S61" s="1296" t="s">
        <v>1893</v>
      </c>
      <c r="T61" s="1348"/>
      <c r="U61" s="1298">
        <v>1</v>
      </c>
      <c r="V61" s="1299" t="s">
        <v>1893</v>
      </c>
      <c r="W61" s="1300"/>
    </row>
    <row r="62" spans="1:23" ht="31.5" customHeight="1">
      <c r="A62" s="1187" t="s">
        <v>126</v>
      </c>
      <c r="B62" s="1285" t="s">
        <v>123</v>
      </c>
      <c r="C62" s="1285"/>
      <c r="D62" s="1285"/>
      <c r="E62" s="1183" t="s">
        <v>5</v>
      </c>
      <c r="F62" s="1184" t="s">
        <v>5</v>
      </c>
      <c r="G62" s="1184"/>
      <c r="H62" s="1184"/>
      <c r="I62" s="1215"/>
      <c r="J62" s="1302"/>
      <c r="K62" s="1303"/>
      <c r="L62" s="1303" t="str">
        <f t="shared" si="0"/>
        <v>.jpg</v>
      </c>
      <c r="M62" s="1461"/>
      <c r="N62" s="1462"/>
      <c r="O62" s="1462"/>
      <c r="P62" s="1463"/>
      <c r="Q62" s="1363"/>
      <c r="R62" s="1364"/>
      <c r="S62" s="1365"/>
      <c r="T62" s="1366"/>
      <c r="U62" s="1308"/>
      <c r="V62" s="1309"/>
      <c r="W62" s="1367"/>
    </row>
    <row r="63" spans="1:23" s="1006" customFormat="1" ht="31.5" customHeight="1">
      <c r="A63" s="1183">
        <f>IF(H63="","",COUNTA(($H$6:H63)))</f>
        <v>43</v>
      </c>
      <c r="B63" s="1182" t="s">
        <v>1560</v>
      </c>
      <c r="C63" s="1202"/>
      <c r="D63" s="1202"/>
      <c r="E63" s="1183" t="s">
        <v>687</v>
      </c>
      <c r="F63" s="1184" t="s">
        <v>2202</v>
      </c>
      <c r="G63" s="1184"/>
      <c r="H63" s="1184" t="s">
        <v>1777</v>
      </c>
      <c r="L63" s="1006" t="str">
        <f t="shared" si="0"/>
        <v>013000014.jpg</v>
      </c>
      <c r="M63" s="1441"/>
      <c r="N63" s="1441"/>
      <c r="O63" s="1441"/>
      <c r="P63" s="1441"/>
      <c r="Q63" s="1270" t="s">
        <v>1876</v>
      </c>
      <c r="R63" s="1368">
        <v>1</v>
      </c>
      <c r="S63" s="1272" t="s">
        <v>1893</v>
      </c>
      <c r="T63" s="1011"/>
      <c r="U63" s="1274">
        <v>1</v>
      </c>
      <c r="V63" s="1275" t="s">
        <v>1893</v>
      </c>
    </row>
    <row r="64" spans="1:23" s="1006" customFormat="1" ht="31.5" customHeight="1">
      <c r="A64" s="1183">
        <f>IF(H64="","",COUNTA(($H$6:H64)))</f>
        <v>44</v>
      </c>
      <c r="B64" s="1182" t="s">
        <v>1561</v>
      </c>
      <c r="C64" s="1202"/>
      <c r="D64" s="1202"/>
      <c r="E64" s="1183" t="s">
        <v>687</v>
      </c>
      <c r="F64" s="1184" t="s">
        <v>2203</v>
      </c>
      <c r="G64" s="1184"/>
      <c r="H64" s="1184" t="s">
        <v>1777</v>
      </c>
      <c r="L64" s="1006" t="str">
        <f t="shared" si="0"/>
        <v>013000015.jpg</v>
      </c>
      <c r="M64" s="1441"/>
      <c r="N64" s="1441"/>
      <c r="O64" s="1441"/>
      <c r="P64" s="1441"/>
      <c r="Q64" s="1270" t="s">
        <v>1876</v>
      </c>
      <c r="R64" s="1368">
        <v>1</v>
      </c>
      <c r="S64" s="1272" t="s">
        <v>1893</v>
      </c>
      <c r="T64" s="1256"/>
      <c r="U64" s="1274">
        <v>1</v>
      </c>
      <c r="V64" s="1272" t="s">
        <v>1893</v>
      </c>
      <c r="W64" s="1357"/>
    </row>
    <row r="65" spans="1:23" ht="31.5" customHeight="1">
      <c r="A65" s="1187" t="s">
        <v>130</v>
      </c>
      <c r="B65" s="1285" t="s">
        <v>1820</v>
      </c>
      <c r="C65" s="1285"/>
      <c r="D65" s="1285"/>
      <c r="E65" s="1183" t="s">
        <v>5</v>
      </c>
      <c r="F65" s="1184" t="s">
        <v>5</v>
      </c>
      <c r="G65" s="1184"/>
      <c r="H65" s="1184"/>
      <c r="I65" s="1216"/>
      <c r="J65" s="1286"/>
      <c r="K65" s="1278"/>
      <c r="L65" s="1278" t="str">
        <f t="shared" si="0"/>
        <v>.jpg</v>
      </c>
      <c r="M65" s="1455"/>
      <c r="N65" s="1456"/>
      <c r="O65" s="1456"/>
      <c r="P65" s="1457"/>
      <c r="Q65" s="1341"/>
      <c r="R65" s="1370"/>
      <c r="S65" s="1385"/>
      <c r="T65" s="1386"/>
      <c r="U65" s="1291"/>
      <c r="V65" s="1292"/>
      <c r="W65" s="1345"/>
    </row>
    <row r="66" spans="1:23" s="1301" customFormat="1" ht="31.5" customHeight="1">
      <c r="A66" s="1183">
        <f>IF(H66="","",COUNTA(($H$6:H66)))</f>
        <v>45</v>
      </c>
      <c r="B66" s="1202" t="s">
        <v>1486</v>
      </c>
      <c r="C66" s="1202"/>
      <c r="D66" s="1202"/>
      <c r="E66" s="1183" t="s">
        <v>125</v>
      </c>
      <c r="F66" s="1184" t="s">
        <v>1036</v>
      </c>
      <c r="G66" s="1184"/>
      <c r="H66" s="1184" t="s">
        <v>1777</v>
      </c>
      <c r="I66" s="1006"/>
      <c r="J66" s="1006"/>
      <c r="K66" s="1006"/>
      <c r="L66" s="1006" t="str">
        <f t="shared" si="0"/>
        <v>021010001.jpg</v>
      </c>
      <c r="M66" s="1438"/>
      <c r="N66" s="1439"/>
      <c r="O66" s="1439"/>
      <c r="P66" s="1440"/>
      <c r="Q66" s="1294" t="s">
        <v>1876</v>
      </c>
      <c r="R66" s="1351">
        <v>1</v>
      </c>
      <c r="S66" s="1296" t="s">
        <v>1893</v>
      </c>
      <c r="T66" s="1355"/>
      <c r="U66" s="1298">
        <v>1</v>
      </c>
      <c r="V66" s="1296" t="s">
        <v>1893</v>
      </c>
      <c r="W66" s="1013"/>
    </row>
    <row r="67" spans="1:23" s="1301" customFormat="1" ht="31.5" customHeight="1">
      <c r="A67" s="1183">
        <f>IF(H67="","",COUNTA(($H$6:H67)))</f>
        <v>46</v>
      </c>
      <c r="B67" s="1202" t="s">
        <v>1511</v>
      </c>
      <c r="C67" s="1202"/>
      <c r="D67" s="1202"/>
      <c r="E67" s="1183" t="s">
        <v>125</v>
      </c>
      <c r="F67" s="1184" t="s">
        <v>1037</v>
      </c>
      <c r="G67" s="1184"/>
      <c r="H67" s="1184" t="s">
        <v>1777</v>
      </c>
      <c r="I67" s="1006"/>
      <c r="J67" s="1006"/>
      <c r="K67" s="1006"/>
      <c r="L67" s="1006" t="str">
        <f t="shared" si="0"/>
        <v>021010002.jpg</v>
      </c>
      <c r="M67" s="1438"/>
      <c r="N67" s="1439"/>
      <c r="O67" s="1439"/>
      <c r="P67" s="1440"/>
      <c r="Q67" s="1294" t="s">
        <v>1876</v>
      </c>
      <c r="R67" s="1351">
        <v>1</v>
      </c>
      <c r="S67" s="1296" t="s">
        <v>1893</v>
      </c>
      <c r="T67" s="1355"/>
      <c r="U67" s="1298">
        <v>1</v>
      </c>
      <c r="V67" s="1296" t="s">
        <v>1893</v>
      </c>
      <c r="W67" s="1300"/>
    </row>
    <row r="68" spans="1:23" s="1301" customFormat="1" ht="31.5" customHeight="1">
      <c r="A68" s="1183">
        <f>IF(H68="","",COUNTA(($H$6:H68)))</f>
        <v>47</v>
      </c>
      <c r="B68" s="1202" t="s">
        <v>1512</v>
      </c>
      <c r="C68" s="1202"/>
      <c r="D68" s="1202"/>
      <c r="E68" s="1183" t="s">
        <v>125</v>
      </c>
      <c r="F68" s="1184" t="s">
        <v>1038</v>
      </c>
      <c r="G68" s="1184"/>
      <c r="H68" s="1184" t="s">
        <v>1777</v>
      </c>
      <c r="I68" s="1006"/>
      <c r="J68" s="1006"/>
      <c r="K68" s="1006"/>
      <c r="L68" s="1006" t="str">
        <f t="shared" si="0"/>
        <v>021010003.jpg</v>
      </c>
      <c r="M68" s="1438"/>
      <c r="N68" s="1439"/>
      <c r="O68" s="1439"/>
      <c r="P68" s="1440"/>
      <c r="Q68" s="1294" t="s">
        <v>1876</v>
      </c>
      <c r="R68" s="1351">
        <v>1</v>
      </c>
      <c r="S68" s="1296" t="s">
        <v>1893</v>
      </c>
      <c r="T68" s="1355"/>
      <c r="U68" s="1298">
        <v>1</v>
      </c>
      <c r="V68" s="1296" t="s">
        <v>1893</v>
      </c>
      <c r="W68" s="1300"/>
    </row>
    <row r="69" spans="1:23" s="1362" customFormat="1" ht="31.5" customHeight="1">
      <c r="A69" s="1187" t="s">
        <v>133</v>
      </c>
      <c r="B69" s="1285" t="s">
        <v>127</v>
      </c>
      <c r="C69" s="1285"/>
      <c r="D69" s="1285"/>
      <c r="E69" s="1183" t="s">
        <v>5</v>
      </c>
      <c r="F69" s="1184" t="s">
        <v>5</v>
      </c>
      <c r="G69" s="1184"/>
      <c r="H69" s="1184"/>
      <c r="I69" s="1215"/>
      <c r="J69" s="1302"/>
      <c r="K69" s="1303"/>
      <c r="L69" s="1303" t="str">
        <f t="shared" si="0"/>
        <v>.jpg</v>
      </c>
      <c r="M69" s="1458"/>
      <c r="N69" s="1459"/>
      <c r="O69" s="1459"/>
      <c r="P69" s="1460"/>
      <c r="Q69" s="1304"/>
      <c r="R69" s="1387"/>
      <c r="S69" s="1388"/>
      <c r="T69" s="1307"/>
      <c r="U69" s="1308"/>
      <c r="V69" s="1309"/>
      <c r="W69" s="1310"/>
    </row>
    <row r="70" spans="1:23" s="1006" customFormat="1" ht="31.5" customHeight="1">
      <c r="A70" s="1183">
        <f>IF(H70="","",COUNTA(($H$6:H70)))</f>
        <v>48</v>
      </c>
      <c r="B70" s="1202" t="s">
        <v>1562</v>
      </c>
      <c r="C70" s="1202"/>
      <c r="D70" s="1202"/>
      <c r="E70" s="1183" t="s">
        <v>128</v>
      </c>
      <c r="F70" s="1184" t="s">
        <v>1007</v>
      </c>
      <c r="G70" s="1184"/>
      <c r="H70" s="1184" t="s">
        <v>77</v>
      </c>
      <c r="L70" s="1006" t="str">
        <f t="shared" si="0"/>
        <v>014101001.jpg</v>
      </c>
      <c r="M70" s="1441"/>
      <c r="N70" s="1441"/>
      <c r="O70" s="1441"/>
      <c r="P70" s="1441"/>
      <c r="Q70" s="1270" t="s">
        <v>1918</v>
      </c>
      <c r="R70" s="1368">
        <v>30</v>
      </c>
      <c r="S70" s="1389" t="s">
        <v>1878</v>
      </c>
      <c r="T70" s="1011"/>
      <c r="U70" s="1274">
        <v>1</v>
      </c>
      <c r="V70" s="1275" t="s">
        <v>1878</v>
      </c>
    </row>
    <row r="71" spans="1:23" s="1006" customFormat="1" ht="31.5" customHeight="1">
      <c r="A71" s="1183">
        <f>IF(H71="","",COUNTA(($H$6:H71)))</f>
        <v>49</v>
      </c>
      <c r="B71" s="1202" t="s">
        <v>1606</v>
      </c>
      <c r="C71" s="1202"/>
      <c r="D71" s="1202"/>
      <c r="E71" s="1183" t="s">
        <v>129</v>
      </c>
      <c r="F71" s="1184" t="s">
        <v>1009</v>
      </c>
      <c r="G71" s="1184"/>
      <c r="H71" s="1184" t="s">
        <v>77</v>
      </c>
      <c r="L71" s="1006" t="str">
        <f t="shared" si="0"/>
        <v>014102002.jpg</v>
      </c>
      <c r="M71" s="1441"/>
      <c r="N71" s="1441"/>
      <c r="O71" s="1441"/>
      <c r="P71" s="1441"/>
      <c r="Q71" s="1270" t="s">
        <v>1918</v>
      </c>
      <c r="R71" s="1368">
        <v>40</v>
      </c>
      <c r="S71" s="1389" t="s">
        <v>1878</v>
      </c>
      <c r="T71" s="1011"/>
      <c r="U71" s="1274">
        <v>1</v>
      </c>
      <c r="V71" s="1275" t="s">
        <v>1878</v>
      </c>
      <c r="W71" s="1252"/>
    </row>
    <row r="72" spans="1:23" s="1006" customFormat="1" ht="31.5" customHeight="1">
      <c r="A72" s="1183">
        <f>IF(H72="","",COUNTA(($H$6:H72)))</f>
        <v>50</v>
      </c>
      <c r="B72" s="1202" t="s">
        <v>1607</v>
      </c>
      <c r="C72" s="1202"/>
      <c r="D72" s="1202"/>
      <c r="E72" s="1183" t="s">
        <v>129</v>
      </c>
      <c r="F72" s="1184" t="s">
        <v>1010</v>
      </c>
      <c r="G72" s="1184"/>
      <c r="H72" s="1184" t="s">
        <v>77</v>
      </c>
      <c r="L72" s="1006" t="str">
        <f t="shared" si="0"/>
        <v>014102003.jpg</v>
      </c>
      <c r="M72" s="1441"/>
      <c r="N72" s="1441"/>
      <c r="O72" s="1441"/>
      <c r="P72" s="1441"/>
      <c r="Q72" s="1270" t="s">
        <v>1918</v>
      </c>
      <c r="R72" s="1368">
        <v>50</v>
      </c>
      <c r="S72" s="1389" t="s">
        <v>1878</v>
      </c>
      <c r="T72" s="1273"/>
      <c r="U72" s="1274">
        <v>1</v>
      </c>
      <c r="V72" s="1275" t="s">
        <v>1878</v>
      </c>
    </row>
    <row r="73" spans="1:23" s="1006" customFormat="1" ht="31.5" customHeight="1">
      <c r="A73" s="1183">
        <f>IF(H73="","",COUNTA(($H$6:H73)))</f>
        <v>51</v>
      </c>
      <c r="B73" s="1202" t="s">
        <v>1563</v>
      </c>
      <c r="C73" s="1202"/>
      <c r="D73" s="1202"/>
      <c r="E73" s="1183" t="s">
        <v>129</v>
      </c>
      <c r="F73" s="1184" t="s">
        <v>1011</v>
      </c>
      <c r="G73" s="1184"/>
      <c r="H73" s="1184" t="s">
        <v>77</v>
      </c>
      <c r="L73" s="1006" t="str">
        <f t="shared" ref="L73:L104" si="1">F73&amp;".jpg"</f>
        <v>014102004.jpg</v>
      </c>
      <c r="M73" s="1441"/>
      <c r="N73" s="1441"/>
      <c r="O73" s="1441"/>
      <c r="P73" s="1441"/>
      <c r="Q73" s="1270" t="s">
        <v>1918</v>
      </c>
      <c r="R73" s="1368">
        <v>40</v>
      </c>
      <c r="S73" s="1389" t="s">
        <v>1878</v>
      </c>
      <c r="T73" s="1273"/>
      <c r="U73" s="1274">
        <v>1</v>
      </c>
      <c r="V73" s="1275" t="s">
        <v>1878</v>
      </c>
    </row>
    <row r="74" spans="1:23" ht="31.5" customHeight="1">
      <c r="A74" s="1187" t="s">
        <v>139</v>
      </c>
      <c r="B74" s="1285" t="s">
        <v>131</v>
      </c>
      <c r="C74" s="1285"/>
      <c r="D74" s="1285"/>
      <c r="E74" s="1183" t="s">
        <v>5</v>
      </c>
      <c r="F74" s="1184" t="s">
        <v>5</v>
      </c>
      <c r="G74" s="1184"/>
      <c r="H74" s="1184"/>
      <c r="I74" s="1216"/>
      <c r="J74" s="1286"/>
      <c r="K74" s="1278"/>
      <c r="L74" s="1278" t="str">
        <f t="shared" si="1"/>
        <v>.jpg</v>
      </c>
      <c r="M74" s="1455"/>
      <c r="N74" s="1456"/>
      <c r="O74" s="1456"/>
      <c r="P74" s="1457"/>
      <c r="Q74" s="1341"/>
      <c r="R74" s="1370"/>
      <c r="S74" s="1385"/>
      <c r="T74" s="1386"/>
      <c r="U74" s="1291"/>
      <c r="V74" s="1292"/>
      <c r="W74" s="1345"/>
    </row>
    <row r="75" spans="1:23" s="1301" customFormat="1" ht="31.5" customHeight="1">
      <c r="A75" s="1183">
        <f>IF(H75="","",COUNTA(($H$6:H75)))</f>
        <v>52</v>
      </c>
      <c r="B75" s="1202" t="s">
        <v>1564</v>
      </c>
      <c r="C75" s="1202"/>
      <c r="D75" s="1202"/>
      <c r="E75" s="1183" t="s">
        <v>132</v>
      </c>
      <c r="F75" s="1184" t="s">
        <v>1013</v>
      </c>
      <c r="G75" s="1184"/>
      <c r="H75" s="1184" t="s">
        <v>77</v>
      </c>
      <c r="I75" s="1006"/>
      <c r="J75" s="1006"/>
      <c r="K75" s="1006"/>
      <c r="L75" s="1006" t="str">
        <f t="shared" si="1"/>
        <v>014501001.jpg</v>
      </c>
      <c r="M75" s="1438"/>
      <c r="N75" s="1439"/>
      <c r="O75" s="1439"/>
      <c r="P75" s="1440"/>
      <c r="Q75" s="1294" t="s">
        <v>1876</v>
      </c>
      <c r="R75" s="1351">
        <v>1</v>
      </c>
      <c r="S75" s="1390" t="s">
        <v>1894</v>
      </c>
      <c r="T75" s="1297"/>
      <c r="U75" s="1298">
        <v>1</v>
      </c>
      <c r="V75" s="1299" t="s">
        <v>1894</v>
      </c>
      <c r="W75" s="1300"/>
    </row>
    <row r="76" spans="1:23" ht="31.5" customHeight="1">
      <c r="A76" s="1187" t="s">
        <v>423</v>
      </c>
      <c r="B76" s="1285" t="s">
        <v>134</v>
      </c>
      <c r="C76" s="1285"/>
      <c r="D76" s="1285"/>
      <c r="E76" s="1183" t="s">
        <v>5</v>
      </c>
      <c r="F76" s="1184" t="s">
        <v>5</v>
      </c>
      <c r="G76" s="1184"/>
      <c r="H76" s="1184"/>
      <c r="I76" s="1214"/>
      <c r="J76" s="1251"/>
      <c r="K76" s="1006"/>
      <c r="L76" s="1006" t="str">
        <f t="shared" si="1"/>
        <v>.jpg</v>
      </c>
      <c r="M76" s="1452"/>
      <c r="N76" s="1453"/>
      <c r="O76" s="1453"/>
      <c r="P76" s="1454"/>
      <c r="Q76" s="1352"/>
      <c r="R76" s="1353"/>
      <c r="S76" s="1391"/>
      <c r="T76" s="1297"/>
      <c r="U76" s="1392"/>
      <c r="V76" s="1393"/>
      <c r="W76" s="1300"/>
    </row>
    <row r="77" spans="1:23" s="1301" customFormat="1" ht="31.5" customHeight="1">
      <c r="A77" s="1183">
        <f>IF(H77="","",COUNTA(($H$6:H77)))</f>
        <v>53</v>
      </c>
      <c r="B77" s="1202" t="s">
        <v>137</v>
      </c>
      <c r="C77" s="1202"/>
      <c r="D77" s="1202"/>
      <c r="E77" s="1183" t="s">
        <v>690</v>
      </c>
      <c r="F77" s="1184" t="s">
        <v>1016</v>
      </c>
      <c r="G77" s="1184"/>
      <c r="H77" s="1184" t="s">
        <v>182</v>
      </c>
      <c r="I77" s="1006"/>
      <c r="J77" s="1006"/>
      <c r="K77" s="1006"/>
      <c r="L77" s="1006" t="str">
        <f t="shared" si="1"/>
        <v>014601201.jpg</v>
      </c>
      <c r="M77" s="1438"/>
      <c r="N77" s="1439"/>
      <c r="O77" s="1439"/>
      <c r="P77" s="1440"/>
      <c r="Q77" s="1294" t="s">
        <v>1876</v>
      </c>
      <c r="R77" s="1351">
        <v>1000</v>
      </c>
      <c r="S77" s="1390" t="s">
        <v>1894</v>
      </c>
      <c r="T77" s="1297"/>
      <c r="U77" s="1298">
        <v>1000</v>
      </c>
      <c r="V77" s="1299" t="s">
        <v>1894</v>
      </c>
      <c r="W77" s="1300"/>
    </row>
    <row r="78" spans="1:23" s="1301" customFormat="1" ht="31.5" customHeight="1">
      <c r="A78" s="1183">
        <f>IF(H78="","",COUNTA(($H$6:H78)))</f>
        <v>54</v>
      </c>
      <c r="B78" s="1202" t="s">
        <v>135</v>
      </c>
      <c r="C78" s="1202"/>
      <c r="D78" s="1202"/>
      <c r="E78" s="1183" t="s">
        <v>690</v>
      </c>
      <c r="F78" s="1184" t="s">
        <v>1017</v>
      </c>
      <c r="G78" s="1184"/>
      <c r="H78" s="1184" t="s">
        <v>182</v>
      </c>
      <c r="I78" s="1006"/>
      <c r="J78" s="1006"/>
      <c r="K78" s="1006"/>
      <c r="L78" s="1006" t="str">
        <f t="shared" si="1"/>
        <v>014601202.jpg</v>
      </c>
      <c r="M78" s="1438"/>
      <c r="N78" s="1439"/>
      <c r="O78" s="1439"/>
      <c r="P78" s="1440"/>
      <c r="Q78" s="1294" t="s">
        <v>1876</v>
      </c>
      <c r="R78" s="1351">
        <v>1000</v>
      </c>
      <c r="S78" s="1390" t="s">
        <v>1894</v>
      </c>
      <c r="T78" s="1297"/>
      <c r="U78" s="1298">
        <v>1000</v>
      </c>
      <c r="V78" s="1299" t="s">
        <v>1894</v>
      </c>
      <c r="W78" s="1300"/>
    </row>
    <row r="79" spans="1:23" s="1301" customFormat="1" ht="31.5" customHeight="1">
      <c r="A79" s="1183">
        <f>IF(H79="","",COUNTA(($H$6:H79)))</f>
        <v>55</v>
      </c>
      <c r="B79" s="1202" t="s">
        <v>138</v>
      </c>
      <c r="C79" s="1202"/>
      <c r="D79" s="1202"/>
      <c r="E79" s="1183" t="s">
        <v>690</v>
      </c>
      <c r="F79" s="1184" t="s">
        <v>1018</v>
      </c>
      <c r="G79" s="1184"/>
      <c r="H79" s="1184" t="s">
        <v>182</v>
      </c>
      <c r="I79" s="1006"/>
      <c r="J79" s="1006"/>
      <c r="K79" s="1006"/>
      <c r="L79" s="1006" t="str">
        <f t="shared" si="1"/>
        <v>014601203.jpg</v>
      </c>
      <c r="M79" s="1438"/>
      <c r="N79" s="1439"/>
      <c r="O79" s="1439"/>
      <c r="P79" s="1440"/>
      <c r="Q79" s="1294" t="s">
        <v>1876</v>
      </c>
      <c r="R79" s="1351">
        <v>1000</v>
      </c>
      <c r="S79" s="1390" t="s">
        <v>1894</v>
      </c>
      <c r="T79" s="1297"/>
      <c r="U79" s="1298">
        <v>1000</v>
      </c>
      <c r="V79" s="1299" t="s">
        <v>1894</v>
      </c>
      <c r="W79" s="1300"/>
    </row>
    <row r="80" spans="1:23" s="1301" customFormat="1" ht="31.5" customHeight="1">
      <c r="A80" s="1183">
        <f>IF(H80="","",COUNTA(($H$6:H80)))</f>
        <v>56</v>
      </c>
      <c r="B80" s="1206" t="s">
        <v>1608</v>
      </c>
      <c r="C80" s="1202"/>
      <c r="D80" s="1202"/>
      <c r="E80" s="1183" t="s">
        <v>690</v>
      </c>
      <c r="F80" s="1184" t="s">
        <v>1019</v>
      </c>
      <c r="G80" s="1184"/>
      <c r="H80" s="1184" t="s">
        <v>182</v>
      </c>
      <c r="I80" s="1006"/>
      <c r="J80" s="1006"/>
      <c r="K80" s="1006"/>
      <c r="L80" s="1006" t="str">
        <f t="shared" si="1"/>
        <v>014601204.jpg</v>
      </c>
      <c r="M80" s="1438"/>
      <c r="N80" s="1439"/>
      <c r="O80" s="1439"/>
      <c r="P80" s="1440"/>
      <c r="Q80" s="1294" t="s">
        <v>1876</v>
      </c>
      <c r="R80" s="1351">
        <v>1000</v>
      </c>
      <c r="S80" s="1390" t="s">
        <v>1894</v>
      </c>
      <c r="T80" s="1297"/>
      <c r="U80" s="1298">
        <v>1000</v>
      </c>
      <c r="V80" s="1299" t="s">
        <v>1894</v>
      </c>
      <c r="W80" s="1300"/>
    </row>
    <row r="81" spans="1:23" s="1301" customFormat="1" ht="31.5" customHeight="1">
      <c r="A81" s="1187" t="s">
        <v>124</v>
      </c>
      <c r="B81" s="1204" t="s">
        <v>140</v>
      </c>
      <c r="C81" s="1204"/>
      <c r="D81" s="1204"/>
      <c r="E81" s="1187" t="s">
        <v>5</v>
      </c>
      <c r="F81" s="1188" t="s">
        <v>5</v>
      </c>
      <c r="G81" s="1188"/>
      <c r="H81" s="1188"/>
      <c r="I81" s="1006"/>
      <c r="J81" s="1006"/>
      <c r="K81" s="1006"/>
      <c r="L81" s="1006" t="str">
        <f t="shared" si="1"/>
        <v>.jpg</v>
      </c>
      <c r="M81" s="1438"/>
      <c r="N81" s="1439"/>
      <c r="O81" s="1439"/>
      <c r="P81" s="1440"/>
      <c r="W81" s="1300"/>
    </row>
    <row r="82" spans="1:23" s="1301" customFormat="1" ht="31.5" customHeight="1">
      <c r="A82" s="1183">
        <f>IF(H82="","",COUNTA(($H$6:H82)))</f>
        <v>57</v>
      </c>
      <c r="B82" s="1202" t="s">
        <v>421</v>
      </c>
      <c r="C82" s="1202"/>
      <c r="D82" s="1202"/>
      <c r="E82" s="1183" t="s">
        <v>618</v>
      </c>
      <c r="F82" s="1184" t="s">
        <v>1060</v>
      </c>
      <c r="G82" s="1184"/>
      <c r="H82" s="1437" t="s">
        <v>77</v>
      </c>
      <c r="I82" s="1006"/>
      <c r="J82" s="1006"/>
      <c r="K82" s="1006"/>
      <c r="L82" s="1006" t="str">
        <f t="shared" si="1"/>
        <v>032301201.jpg</v>
      </c>
      <c r="M82" s="1438"/>
      <c r="N82" s="1439"/>
      <c r="O82" s="1439"/>
      <c r="P82" s="1440"/>
      <c r="Q82" s="1294" t="s">
        <v>1876</v>
      </c>
      <c r="R82" s="1351">
        <v>1000</v>
      </c>
      <c r="S82" s="1390" t="s">
        <v>1894</v>
      </c>
      <c r="T82" s="1297"/>
      <c r="U82" s="1298">
        <v>1000</v>
      </c>
      <c r="V82" s="1299" t="s">
        <v>1894</v>
      </c>
      <c r="W82" s="1300"/>
    </row>
    <row r="83" spans="1:23" s="1301" customFormat="1" ht="31.5" customHeight="1">
      <c r="A83" s="1183">
        <f>IF(H83="","",COUNTA(($H$6:H83)))</f>
        <v>58</v>
      </c>
      <c r="B83" s="1202" t="s">
        <v>141</v>
      </c>
      <c r="C83" s="1202"/>
      <c r="D83" s="1202"/>
      <c r="E83" s="1183" t="s">
        <v>618</v>
      </c>
      <c r="F83" s="1184" t="s">
        <v>1063</v>
      </c>
      <c r="G83" s="1184"/>
      <c r="H83" s="1437" t="s">
        <v>77</v>
      </c>
      <c r="I83" s="1006"/>
      <c r="J83" s="1006"/>
      <c r="K83" s="1006"/>
      <c r="L83" s="1006" t="str">
        <f t="shared" si="1"/>
        <v>032301204.jpg</v>
      </c>
      <c r="M83" s="1438"/>
      <c r="N83" s="1439"/>
      <c r="O83" s="1439"/>
      <c r="P83" s="1440"/>
      <c r="Q83" s="1294" t="s">
        <v>1876</v>
      </c>
      <c r="R83" s="1351">
        <v>1000</v>
      </c>
      <c r="S83" s="1390" t="s">
        <v>1894</v>
      </c>
      <c r="T83" s="1297"/>
      <c r="U83" s="1298">
        <v>1000</v>
      </c>
      <c r="V83" s="1299" t="s">
        <v>1894</v>
      </c>
      <c r="W83" s="1300"/>
    </row>
    <row r="84" spans="1:23" s="1301" customFormat="1" ht="31.5" customHeight="1">
      <c r="A84" s="1183">
        <f>IF(H84="","",COUNTA(($H$6:H84)))</f>
        <v>59</v>
      </c>
      <c r="B84" s="1202" t="s">
        <v>142</v>
      </c>
      <c r="C84" s="1202"/>
      <c r="D84" s="1202"/>
      <c r="E84" s="1183" t="s">
        <v>618</v>
      </c>
      <c r="F84" s="1184" t="s">
        <v>1064</v>
      </c>
      <c r="G84" s="1184"/>
      <c r="H84" s="1437" t="s">
        <v>77</v>
      </c>
      <c r="I84" s="1006"/>
      <c r="J84" s="1006"/>
      <c r="K84" s="1006"/>
      <c r="L84" s="1006" t="str">
        <f t="shared" si="1"/>
        <v>032301205.jpg</v>
      </c>
      <c r="M84" s="1438"/>
      <c r="N84" s="1439"/>
      <c r="O84" s="1439"/>
      <c r="P84" s="1440"/>
      <c r="Q84" s="1294" t="s">
        <v>1876</v>
      </c>
      <c r="R84" s="1351">
        <v>1000</v>
      </c>
      <c r="S84" s="1390" t="s">
        <v>1894</v>
      </c>
      <c r="T84" s="1297"/>
      <c r="U84" s="1298">
        <v>1000</v>
      </c>
      <c r="V84" s="1299" t="s">
        <v>1894</v>
      </c>
      <c r="W84" s="1300"/>
    </row>
    <row r="85" spans="1:23" s="1301" customFormat="1" ht="31.5" customHeight="1">
      <c r="A85" s="1183">
        <f>IF(H85="","",COUNTA(($H$6:H85)))</f>
        <v>60</v>
      </c>
      <c r="B85" s="1202" t="s">
        <v>143</v>
      </c>
      <c r="C85" s="1202"/>
      <c r="D85" s="1202"/>
      <c r="E85" s="1183" t="s">
        <v>618</v>
      </c>
      <c r="F85" s="1184" t="s">
        <v>1065</v>
      </c>
      <c r="G85" s="1184"/>
      <c r="H85" s="1437" t="s">
        <v>77</v>
      </c>
      <c r="I85" s="1006"/>
      <c r="J85" s="1006"/>
      <c r="K85" s="1006"/>
      <c r="L85" s="1006" t="str">
        <f t="shared" si="1"/>
        <v>032301206.jpg</v>
      </c>
      <c r="M85" s="1438"/>
      <c r="N85" s="1439"/>
      <c r="O85" s="1439"/>
      <c r="P85" s="1440"/>
      <c r="Q85" s="1294" t="s">
        <v>1876</v>
      </c>
      <c r="R85" s="1351">
        <v>1000</v>
      </c>
      <c r="S85" s="1390" t="s">
        <v>1894</v>
      </c>
      <c r="T85" s="1297"/>
      <c r="U85" s="1298">
        <v>1000</v>
      </c>
      <c r="V85" s="1299" t="s">
        <v>1894</v>
      </c>
      <c r="W85" s="1300"/>
    </row>
    <row r="86" spans="1:23" s="1301" customFormat="1" ht="31.5" customHeight="1">
      <c r="A86" s="1183">
        <f>IF(H86="","",COUNTA(($H$6:H86)))</f>
        <v>61</v>
      </c>
      <c r="B86" s="1202" t="s">
        <v>144</v>
      </c>
      <c r="C86" s="1202"/>
      <c r="D86" s="1202"/>
      <c r="E86" s="1183" t="s">
        <v>618</v>
      </c>
      <c r="F86" s="1184" t="s">
        <v>1066</v>
      </c>
      <c r="G86" s="1184"/>
      <c r="H86" s="1437" t="s">
        <v>77</v>
      </c>
      <c r="I86" s="1006"/>
      <c r="J86" s="1006"/>
      <c r="K86" s="1006"/>
      <c r="L86" s="1006" t="str">
        <f t="shared" si="1"/>
        <v>032301207.jpg</v>
      </c>
      <c r="M86" s="1438"/>
      <c r="N86" s="1439"/>
      <c r="O86" s="1439"/>
      <c r="P86" s="1440"/>
      <c r="Q86" s="1294" t="s">
        <v>1876</v>
      </c>
      <c r="R86" s="1351">
        <v>1000</v>
      </c>
      <c r="S86" s="1390" t="s">
        <v>1894</v>
      </c>
      <c r="T86" s="1297"/>
      <c r="U86" s="1298">
        <v>1000</v>
      </c>
      <c r="V86" s="1299" t="s">
        <v>1894</v>
      </c>
      <c r="W86" s="1300"/>
    </row>
    <row r="87" spans="1:23" s="1301" customFormat="1" ht="31.5" customHeight="1">
      <c r="A87" s="1183">
        <f>IF(H87="","",COUNTA(($H$6:H87)))</f>
        <v>62</v>
      </c>
      <c r="B87" s="1182" t="s">
        <v>1611</v>
      </c>
      <c r="C87" s="1202"/>
      <c r="D87" s="1202"/>
      <c r="E87" s="1183" t="s">
        <v>618</v>
      </c>
      <c r="F87" s="1184" t="s">
        <v>2204</v>
      </c>
      <c r="G87" s="1184"/>
      <c r="H87" s="1437" t="s">
        <v>77</v>
      </c>
      <c r="I87" s="1006"/>
      <c r="J87" s="1006"/>
      <c r="K87" s="1006"/>
      <c r="L87" s="1006" t="str">
        <f t="shared" si="1"/>
        <v>032301208.jpg</v>
      </c>
      <c r="M87" s="1438"/>
      <c r="N87" s="1439"/>
      <c r="O87" s="1439"/>
      <c r="P87" s="1440"/>
      <c r="Q87" s="1294" t="s">
        <v>1876</v>
      </c>
      <c r="R87" s="1351">
        <v>1000</v>
      </c>
      <c r="S87" s="1390" t="s">
        <v>1894</v>
      </c>
      <c r="T87" s="1297"/>
      <c r="U87" s="1298">
        <v>1000</v>
      </c>
      <c r="V87" s="1299" t="s">
        <v>1894</v>
      </c>
      <c r="W87" s="1300"/>
    </row>
    <row r="88" spans="1:23" s="1301" customFormat="1" ht="31.5" customHeight="1">
      <c r="A88" s="1187" t="s">
        <v>171</v>
      </c>
      <c r="B88" s="1204" t="s">
        <v>424</v>
      </c>
      <c r="C88" s="1204"/>
      <c r="D88" s="1204"/>
      <c r="E88" s="1187" t="s">
        <v>5</v>
      </c>
      <c r="F88" s="1188" t="s">
        <v>5</v>
      </c>
      <c r="G88" s="1188"/>
      <c r="H88" s="1188"/>
      <c r="I88" s="1303"/>
      <c r="J88" s="1303"/>
      <c r="K88" s="1303"/>
      <c r="L88" s="1303" t="str">
        <f t="shared" si="1"/>
        <v>.jpg</v>
      </c>
      <c r="M88" s="1445"/>
      <c r="N88" s="1446"/>
      <c r="O88" s="1446"/>
      <c r="P88" s="1447"/>
      <c r="W88" s="1367"/>
    </row>
    <row r="89" spans="1:23" s="1006" customFormat="1" ht="31.5" customHeight="1">
      <c r="A89" s="1183">
        <f>IF(H89="","",COUNTA(($H$6:H89)))</f>
        <v>63</v>
      </c>
      <c r="B89" s="1182" t="s">
        <v>1582</v>
      </c>
      <c r="C89" s="1202"/>
      <c r="D89" s="1202"/>
      <c r="E89" s="1183" t="s">
        <v>618</v>
      </c>
      <c r="F89" s="1184" t="s">
        <v>1061</v>
      </c>
      <c r="G89" s="1184"/>
      <c r="H89" s="1437" t="s">
        <v>77</v>
      </c>
      <c r="L89" s="1006" t="str">
        <f t="shared" si="1"/>
        <v>032301202.jpg</v>
      </c>
      <c r="M89" s="1441"/>
      <c r="N89" s="1441"/>
      <c r="O89" s="1441"/>
      <c r="P89" s="1441"/>
      <c r="Q89" s="1270" t="s">
        <v>1876</v>
      </c>
      <c r="R89" s="1368">
        <v>1000</v>
      </c>
      <c r="S89" s="1389" t="s">
        <v>1894</v>
      </c>
      <c r="T89" s="1273"/>
      <c r="U89" s="1274">
        <v>1000</v>
      </c>
      <c r="V89" s="1275" t="s">
        <v>1894</v>
      </c>
    </row>
    <row r="90" spans="1:23" s="1006" customFormat="1" ht="31.5" customHeight="1">
      <c r="A90" s="1183">
        <f>IF(H90="","",COUNTA(($H$6:H90)))</f>
        <v>64</v>
      </c>
      <c r="B90" s="1182" t="s">
        <v>1583</v>
      </c>
      <c r="C90" s="1202"/>
      <c r="D90" s="1202"/>
      <c r="E90" s="1183" t="s">
        <v>618</v>
      </c>
      <c r="F90" s="1184" t="s">
        <v>1062</v>
      </c>
      <c r="G90" s="1184"/>
      <c r="H90" s="1437" t="s">
        <v>77</v>
      </c>
      <c r="L90" s="1006" t="str">
        <f t="shared" si="1"/>
        <v>032301203.jpg</v>
      </c>
      <c r="M90" s="1441"/>
      <c r="N90" s="1441"/>
      <c r="O90" s="1441"/>
      <c r="P90" s="1441"/>
      <c r="Q90" s="1270" t="s">
        <v>1876</v>
      </c>
      <c r="R90" s="1368">
        <v>1000</v>
      </c>
      <c r="S90" s="1389" t="s">
        <v>1894</v>
      </c>
      <c r="T90" s="1273"/>
      <c r="U90" s="1274">
        <v>1000</v>
      </c>
      <c r="V90" s="1275" t="s">
        <v>1894</v>
      </c>
    </row>
    <row r="91" spans="1:23" s="1006" customFormat="1" ht="31.5" customHeight="1">
      <c r="A91" s="1183">
        <f>IF(H91="","",COUNTA(($H$6:H91)))</f>
        <v>65</v>
      </c>
      <c r="B91" s="1182" t="s">
        <v>1578</v>
      </c>
      <c r="C91" s="1202"/>
      <c r="D91" s="1202"/>
      <c r="E91" s="1183" t="s">
        <v>838</v>
      </c>
      <c r="F91" s="1184" t="s">
        <v>1068</v>
      </c>
      <c r="G91" s="1184"/>
      <c r="H91" s="1184" t="s">
        <v>182</v>
      </c>
      <c r="L91" s="1006" t="str">
        <f t="shared" si="1"/>
        <v>032302101.jpg</v>
      </c>
      <c r="M91" s="1441"/>
      <c r="N91" s="1441"/>
      <c r="O91" s="1441"/>
      <c r="P91" s="1441"/>
      <c r="Q91" s="1270" t="s">
        <v>1876</v>
      </c>
      <c r="R91" s="1368">
        <v>1000</v>
      </c>
      <c r="S91" s="1389" t="s">
        <v>1894</v>
      </c>
      <c r="T91" s="1273"/>
      <c r="U91" s="1274">
        <v>1000</v>
      </c>
      <c r="V91" s="1275" t="s">
        <v>1894</v>
      </c>
    </row>
    <row r="92" spans="1:23" s="1301" customFormat="1" ht="31.5" customHeight="1">
      <c r="A92" s="1183">
        <f>IF(H92="","",COUNTA(($H$6:H92)))</f>
        <v>66</v>
      </c>
      <c r="B92" s="1202" t="s">
        <v>564</v>
      </c>
      <c r="C92" s="1202"/>
      <c r="D92" s="1202"/>
      <c r="E92" s="1183" t="s">
        <v>235</v>
      </c>
      <c r="F92" s="1184" t="s">
        <v>1069</v>
      </c>
      <c r="G92" s="1184"/>
      <c r="H92" s="1437" t="s">
        <v>77</v>
      </c>
      <c r="I92" s="1278"/>
      <c r="J92" s="1278"/>
      <c r="K92" s="1278"/>
      <c r="L92" s="1278" t="str">
        <f t="shared" si="1"/>
        <v>032302201.jpg</v>
      </c>
      <c r="M92" s="1442"/>
      <c r="N92" s="1443"/>
      <c r="O92" s="1443"/>
      <c r="P92" s="1444"/>
      <c r="Q92" s="1341" t="s">
        <v>1876</v>
      </c>
      <c r="R92" s="1370">
        <v>1000</v>
      </c>
      <c r="S92" s="1385" t="s">
        <v>1894</v>
      </c>
      <c r="T92" s="1386"/>
      <c r="U92" s="1291">
        <v>1000</v>
      </c>
      <c r="V92" s="1292" t="s">
        <v>1894</v>
      </c>
      <c r="W92" s="1345"/>
    </row>
    <row r="93" spans="1:23" s="1301" customFormat="1" ht="31.5" customHeight="1">
      <c r="A93" s="1183">
        <f>IF(H93="","",COUNTA(($H$6:H93)))</f>
        <v>67</v>
      </c>
      <c r="B93" s="1182" t="s">
        <v>1579</v>
      </c>
      <c r="C93" s="1202"/>
      <c r="D93" s="1202"/>
      <c r="E93" s="1183" t="s">
        <v>859</v>
      </c>
      <c r="F93" s="1184" t="s">
        <v>1070</v>
      </c>
      <c r="G93" s="1184"/>
      <c r="H93" s="1437" t="s">
        <v>77</v>
      </c>
      <c r="I93" s="1006"/>
      <c r="J93" s="1006"/>
      <c r="K93" s="1006"/>
      <c r="L93" s="1006" t="str">
        <f t="shared" si="1"/>
        <v>032302301.jpg</v>
      </c>
      <c r="M93" s="1438"/>
      <c r="N93" s="1439"/>
      <c r="O93" s="1439"/>
      <c r="P93" s="1440"/>
      <c r="Q93" s="1294" t="s">
        <v>1876</v>
      </c>
      <c r="R93" s="1351">
        <v>1000</v>
      </c>
      <c r="S93" s="1390" t="s">
        <v>1894</v>
      </c>
      <c r="T93" s="1297"/>
      <c r="U93" s="1298">
        <v>1000</v>
      </c>
      <c r="V93" s="1299" t="s">
        <v>1894</v>
      </c>
      <c r="W93" s="1300"/>
    </row>
    <row r="94" spans="1:23" s="1301" customFormat="1" ht="31.5" customHeight="1">
      <c r="A94" s="1183">
        <f>IF(H94="","",COUNTA(($H$6:H94)))</f>
        <v>68</v>
      </c>
      <c r="B94" s="1202" t="s">
        <v>146</v>
      </c>
      <c r="C94" s="1202"/>
      <c r="D94" s="1202"/>
      <c r="E94" s="1183" t="s">
        <v>619</v>
      </c>
      <c r="F94" s="1184" t="s">
        <v>1071</v>
      </c>
      <c r="G94" s="1184"/>
      <c r="H94" s="1437" t="s">
        <v>77</v>
      </c>
      <c r="I94" s="1303"/>
      <c r="J94" s="1303"/>
      <c r="K94" s="1303"/>
      <c r="L94" s="1303" t="str">
        <f t="shared" si="1"/>
        <v>032302901.jpg</v>
      </c>
      <c r="M94" s="1445"/>
      <c r="N94" s="1446"/>
      <c r="O94" s="1446"/>
      <c r="P94" s="1447"/>
      <c r="Q94" s="1363" t="s">
        <v>1876</v>
      </c>
      <c r="R94" s="1364">
        <v>1000</v>
      </c>
      <c r="S94" s="1394" t="s">
        <v>1894</v>
      </c>
      <c r="T94" s="1395"/>
      <c r="U94" s="1308">
        <v>1000</v>
      </c>
      <c r="V94" s="1309" t="s">
        <v>1894</v>
      </c>
      <c r="W94" s="1367"/>
    </row>
    <row r="95" spans="1:23" s="1006" customFormat="1" ht="31.5" customHeight="1">
      <c r="A95" s="1183">
        <f>IF(H95="","",COUNTA(($H$6:H95)))</f>
        <v>69</v>
      </c>
      <c r="B95" s="1182" t="s">
        <v>1771</v>
      </c>
      <c r="C95" s="1202"/>
      <c r="D95" s="1202"/>
      <c r="E95" s="1183" t="s">
        <v>867</v>
      </c>
      <c r="F95" s="1184" t="s">
        <v>1072</v>
      </c>
      <c r="G95" s="1184"/>
      <c r="H95" s="1437" t="s">
        <v>77</v>
      </c>
      <c r="L95" s="1006" t="str">
        <f t="shared" si="1"/>
        <v>032309101.jpg</v>
      </c>
      <c r="M95" s="1441"/>
      <c r="N95" s="1441"/>
      <c r="O95" s="1441"/>
      <c r="P95" s="1441"/>
      <c r="Q95" s="1270" t="s">
        <v>1876</v>
      </c>
      <c r="R95" s="1368">
        <v>1000</v>
      </c>
      <c r="S95" s="1389" t="s">
        <v>1894</v>
      </c>
      <c r="T95" s="1273"/>
      <c r="U95" s="1274">
        <v>1000</v>
      </c>
      <c r="V95" s="1275" t="s">
        <v>1894</v>
      </c>
    </row>
    <row r="96" spans="1:23" s="1006" customFormat="1" ht="31.5" customHeight="1">
      <c r="A96" s="1183">
        <f>IF(H96="","",COUNTA(($H$6:H96)))</f>
        <v>70</v>
      </c>
      <c r="B96" s="1182" t="s">
        <v>1577</v>
      </c>
      <c r="C96" s="1202"/>
      <c r="D96" s="1202"/>
      <c r="E96" s="1183" t="s">
        <v>620</v>
      </c>
      <c r="F96" s="1184" t="s">
        <v>1073</v>
      </c>
      <c r="G96" s="1184"/>
      <c r="H96" s="1437" t="s">
        <v>77</v>
      </c>
      <c r="L96" s="1006" t="str">
        <f t="shared" si="1"/>
        <v>032309201.jpg</v>
      </c>
      <c r="M96" s="1441"/>
      <c r="N96" s="1441"/>
      <c r="O96" s="1441"/>
      <c r="P96" s="1441"/>
      <c r="Q96" s="1270" t="s">
        <v>1876</v>
      </c>
      <c r="R96" s="1368">
        <v>1000</v>
      </c>
      <c r="S96" s="1389" t="s">
        <v>1894</v>
      </c>
      <c r="T96" s="1273"/>
      <c r="U96" s="1274">
        <v>1000</v>
      </c>
      <c r="V96" s="1275" t="s">
        <v>1894</v>
      </c>
    </row>
    <row r="97" spans="1:23" s="1006" customFormat="1" ht="31.5" customHeight="1">
      <c r="A97" s="1183">
        <f>IF(H97="","",COUNTA(($H$6:H97)))</f>
        <v>71</v>
      </c>
      <c r="B97" s="1182" t="s">
        <v>1580</v>
      </c>
      <c r="C97" s="1202"/>
      <c r="D97" s="1202"/>
      <c r="E97" s="1183" t="s">
        <v>620</v>
      </c>
      <c r="F97" s="1184" t="s">
        <v>1074</v>
      </c>
      <c r="G97" s="1184"/>
      <c r="H97" s="1437" t="s">
        <v>77</v>
      </c>
      <c r="L97" s="1006" t="str">
        <f t="shared" si="1"/>
        <v>032309202.jpg</v>
      </c>
      <c r="M97" s="1441"/>
      <c r="N97" s="1441"/>
      <c r="O97" s="1441"/>
      <c r="P97" s="1441"/>
      <c r="Q97" s="1270" t="s">
        <v>1876</v>
      </c>
      <c r="R97" s="1368">
        <v>1000</v>
      </c>
      <c r="S97" s="1389" t="s">
        <v>1894</v>
      </c>
      <c r="T97" s="1273"/>
      <c r="U97" s="1274">
        <v>1000</v>
      </c>
      <c r="V97" s="1275" t="s">
        <v>1894</v>
      </c>
    </row>
    <row r="98" spans="1:23" s="1006" customFormat="1" ht="31.5" customHeight="1">
      <c r="A98" s="1183">
        <f>IF(H98="","",COUNTA(($H$6:H98)))</f>
        <v>72</v>
      </c>
      <c r="B98" s="1182" t="s">
        <v>1581</v>
      </c>
      <c r="C98" s="1202"/>
      <c r="D98" s="1202"/>
      <c r="E98" s="1183" t="s">
        <v>621</v>
      </c>
      <c r="F98" s="1184" t="s">
        <v>1075</v>
      </c>
      <c r="G98" s="1184"/>
      <c r="H98" s="1437" t="s">
        <v>77</v>
      </c>
      <c r="L98" s="1006" t="str">
        <f t="shared" si="1"/>
        <v>032309901.jpg</v>
      </c>
      <c r="M98" s="1441"/>
      <c r="N98" s="1441"/>
      <c r="O98" s="1441"/>
      <c r="P98" s="1441"/>
      <c r="Q98" s="1270" t="s">
        <v>1876</v>
      </c>
      <c r="R98" s="1368">
        <v>1000</v>
      </c>
      <c r="S98" s="1389" t="s">
        <v>1894</v>
      </c>
      <c r="T98" s="1273"/>
      <c r="U98" s="1274">
        <v>1000</v>
      </c>
      <c r="V98" s="1275" t="s">
        <v>1894</v>
      </c>
    </row>
    <row r="99" spans="1:23" s="1301" customFormat="1" ht="31.5" customHeight="1">
      <c r="A99" s="1187" t="s">
        <v>173</v>
      </c>
      <c r="B99" s="1204" t="s">
        <v>625</v>
      </c>
      <c r="C99" s="1204"/>
      <c r="D99" s="1204"/>
      <c r="E99" s="1187"/>
      <c r="F99" s="1188"/>
      <c r="G99" s="1188"/>
      <c r="H99" s="1188"/>
      <c r="I99" s="1278"/>
      <c r="J99" s="1278"/>
      <c r="K99" s="1278"/>
      <c r="L99" s="1278" t="str">
        <f t="shared" si="1"/>
        <v>.jpg</v>
      </c>
      <c r="M99" s="1442"/>
      <c r="N99" s="1443"/>
      <c r="O99" s="1443"/>
      <c r="P99" s="1444"/>
      <c r="W99" s="1345"/>
    </row>
    <row r="100" spans="1:23" s="1301" customFormat="1" ht="31.5" customHeight="1">
      <c r="A100" s="1183">
        <f>IF(H100="","",COUNTA(($H$6:H100)))</f>
        <v>73</v>
      </c>
      <c r="B100" s="1182" t="s">
        <v>1568</v>
      </c>
      <c r="C100" s="1202"/>
      <c r="D100" s="1202"/>
      <c r="E100" s="1183" t="s">
        <v>168</v>
      </c>
      <c r="F100" s="1184" t="s">
        <v>1022</v>
      </c>
      <c r="G100" s="1184"/>
      <c r="H100" s="1184" t="s">
        <v>1779</v>
      </c>
      <c r="I100" s="1006"/>
      <c r="J100" s="1006"/>
      <c r="K100" s="1006"/>
      <c r="L100" s="1006" t="str">
        <f t="shared" si="1"/>
        <v>016101001.jpg</v>
      </c>
      <c r="M100" s="1438"/>
      <c r="N100" s="1439"/>
      <c r="O100" s="1439"/>
      <c r="P100" s="1440"/>
      <c r="Q100" s="1352"/>
      <c r="R100" s="1351">
        <v>1</v>
      </c>
      <c r="S100" s="1390" t="s">
        <v>1895</v>
      </c>
      <c r="T100" s="1297"/>
      <c r="U100" s="1298">
        <v>1</v>
      </c>
      <c r="V100" s="1390" t="s">
        <v>1895</v>
      </c>
      <c r="W100" s="1300"/>
    </row>
    <row r="101" spans="1:23" s="1301" customFormat="1" ht="31.5" customHeight="1">
      <c r="A101" s="1183">
        <f>IF(H101="","",COUNTA(($H$6:H101)))</f>
        <v>74</v>
      </c>
      <c r="B101" s="1202" t="s">
        <v>571</v>
      </c>
      <c r="C101" s="1202"/>
      <c r="D101" s="1202"/>
      <c r="E101" s="1183" t="s">
        <v>170</v>
      </c>
      <c r="F101" s="1184" t="s">
        <v>1023</v>
      </c>
      <c r="G101" s="1184"/>
      <c r="H101" s="1184" t="s">
        <v>1780</v>
      </c>
      <c r="I101" s="1303"/>
      <c r="J101" s="1303"/>
      <c r="K101" s="1303"/>
      <c r="L101" s="1303" t="str">
        <f t="shared" si="1"/>
        <v>016102001.jpg</v>
      </c>
      <c r="M101" s="1445"/>
      <c r="N101" s="1446"/>
      <c r="O101" s="1446"/>
      <c r="P101" s="1447"/>
      <c r="Q101" s="1304"/>
      <c r="R101" s="1364">
        <v>1</v>
      </c>
      <c r="S101" s="1394" t="s">
        <v>1895</v>
      </c>
      <c r="T101" s="1395"/>
      <c r="U101" s="1308">
        <v>1</v>
      </c>
      <c r="V101" s="1394" t="s">
        <v>1895</v>
      </c>
      <c r="W101" s="1367"/>
    </row>
    <row r="102" spans="1:23" s="1006" customFormat="1" ht="31.5" customHeight="1">
      <c r="A102" s="1183">
        <f>IF(H102="","",COUNTA(($H$6:H102)))</f>
        <v>75</v>
      </c>
      <c r="B102" s="1182" t="s">
        <v>1570</v>
      </c>
      <c r="C102" s="1202"/>
      <c r="D102" s="1202"/>
      <c r="E102" s="1183" t="s">
        <v>169</v>
      </c>
      <c r="F102" s="1184" t="s">
        <v>1024</v>
      </c>
      <c r="G102" s="1184"/>
      <c r="H102" s="1184" t="s">
        <v>1779</v>
      </c>
      <c r="L102" s="1006" t="str">
        <f t="shared" si="1"/>
        <v>016103001.jpg</v>
      </c>
      <c r="M102" s="1441"/>
      <c r="N102" s="1441"/>
      <c r="O102" s="1441"/>
      <c r="P102" s="1441"/>
      <c r="Q102" s="1380"/>
      <c r="R102" s="1368">
        <v>1</v>
      </c>
      <c r="S102" s="1389" t="s">
        <v>1895</v>
      </c>
      <c r="T102" s="1273"/>
      <c r="U102" s="1274">
        <v>1</v>
      </c>
      <c r="V102" s="1389" t="s">
        <v>1895</v>
      </c>
    </row>
    <row r="103" spans="1:23" s="1006" customFormat="1" ht="31.5" customHeight="1">
      <c r="A103" s="1183">
        <f>IF(H103="","",COUNTA(($H$6:H103)))</f>
        <v>76</v>
      </c>
      <c r="B103" s="1182" t="s">
        <v>1569</v>
      </c>
      <c r="C103" s="1202"/>
      <c r="D103" s="1202"/>
      <c r="E103" s="1183" t="s">
        <v>169</v>
      </c>
      <c r="F103" s="1184" t="s">
        <v>1025</v>
      </c>
      <c r="G103" s="1184"/>
      <c r="H103" s="1184" t="s">
        <v>1779</v>
      </c>
      <c r="L103" s="1006" t="str">
        <f t="shared" si="1"/>
        <v>016103002.jpg</v>
      </c>
      <c r="M103" s="1441"/>
      <c r="N103" s="1441"/>
      <c r="O103" s="1441"/>
      <c r="P103" s="1441"/>
      <c r="Q103" s="1380"/>
      <c r="R103" s="1368">
        <v>1</v>
      </c>
      <c r="S103" s="1389" t="s">
        <v>1895</v>
      </c>
      <c r="T103" s="1273"/>
      <c r="U103" s="1274">
        <v>1</v>
      </c>
      <c r="V103" s="1389" t="s">
        <v>1895</v>
      </c>
    </row>
    <row r="104" spans="1:23" s="1006" customFormat="1" ht="31.5" customHeight="1">
      <c r="A104" s="1183">
        <f>IF(H104="","",COUNTA(($H$6:H104)))</f>
        <v>77</v>
      </c>
      <c r="B104" s="1182" t="s">
        <v>1571</v>
      </c>
      <c r="C104" s="1202"/>
      <c r="D104" s="1202"/>
      <c r="E104" s="1183" t="s">
        <v>169</v>
      </c>
      <c r="F104" s="1184" t="s">
        <v>1026</v>
      </c>
      <c r="G104" s="1184"/>
      <c r="H104" s="1184" t="s">
        <v>1779</v>
      </c>
      <c r="L104" s="1006" t="str">
        <f t="shared" si="1"/>
        <v>016103003.jpg</v>
      </c>
      <c r="M104" s="1441"/>
      <c r="N104" s="1441"/>
      <c r="O104" s="1441"/>
      <c r="P104" s="1441"/>
      <c r="Q104" s="1380"/>
      <c r="R104" s="1368">
        <v>1</v>
      </c>
      <c r="S104" s="1389" t="s">
        <v>1895</v>
      </c>
      <c r="T104" s="1273"/>
      <c r="U104" s="1274">
        <v>1</v>
      </c>
      <c r="V104" s="1389" t="s">
        <v>1895</v>
      </c>
    </row>
    <row r="105" spans="1:23" s="1301" customFormat="1" ht="31.5" customHeight="1">
      <c r="A105" s="1183">
        <f>IF(H105="","",COUNTA(($H$6:H105)))</f>
        <v>78</v>
      </c>
      <c r="B105" s="1202" t="s">
        <v>833</v>
      </c>
      <c r="C105" s="1202"/>
      <c r="D105" s="1202"/>
      <c r="E105" s="1183" t="s">
        <v>834</v>
      </c>
      <c r="F105" s="1184" t="s">
        <v>2205</v>
      </c>
      <c r="G105" s="1184"/>
      <c r="H105" s="1184" t="s">
        <v>1779</v>
      </c>
      <c r="I105" s="1278"/>
      <c r="J105" s="1278"/>
      <c r="K105" s="1278"/>
      <c r="L105" s="1278" t="str">
        <f t="shared" ref="L105:L132" si="2">F105&amp;".jpg"</f>
        <v>016106001.jpg</v>
      </c>
      <c r="M105" s="1442"/>
      <c r="N105" s="1443"/>
      <c r="O105" s="1443"/>
      <c r="P105" s="1444"/>
      <c r="Q105" s="1287"/>
      <c r="R105" s="1370">
        <v>1</v>
      </c>
      <c r="S105" s="1385" t="s">
        <v>1895</v>
      </c>
      <c r="T105" s="1386"/>
      <c r="U105" s="1291">
        <v>1</v>
      </c>
      <c r="V105" s="1385" t="s">
        <v>1895</v>
      </c>
      <c r="W105" s="1345"/>
    </row>
    <row r="106" spans="1:23" s="1301" customFormat="1" ht="31.5" customHeight="1">
      <c r="A106" s="1183">
        <f>IF(H106="","",COUNTA(($H$6:H106)))</f>
        <v>79</v>
      </c>
      <c r="B106" s="1182" t="s">
        <v>1572</v>
      </c>
      <c r="C106" s="1202"/>
      <c r="D106" s="1202"/>
      <c r="E106" s="1183" t="s">
        <v>172</v>
      </c>
      <c r="F106" s="1184" t="s">
        <v>1028</v>
      </c>
      <c r="G106" s="1184"/>
      <c r="H106" s="1184" t="s">
        <v>1779</v>
      </c>
      <c r="I106" s="1006"/>
      <c r="J106" s="1006"/>
      <c r="K106" s="1006"/>
      <c r="L106" s="1006" t="str">
        <f t="shared" si="2"/>
        <v>016109001.jpg</v>
      </c>
      <c r="M106" s="1438"/>
      <c r="N106" s="1439"/>
      <c r="O106" s="1439"/>
      <c r="P106" s="1440"/>
      <c r="Q106" s="1352"/>
      <c r="R106" s="1351">
        <v>1</v>
      </c>
      <c r="S106" s="1390" t="s">
        <v>1895</v>
      </c>
      <c r="T106" s="1297"/>
      <c r="U106" s="1298">
        <v>1</v>
      </c>
      <c r="V106" s="1390" t="s">
        <v>1895</v>
      </c>
      <c r="W106" s="1300"/>
    </row>
    <row r="107" spans="1:23" s="1301" customFormat="1" ht="31.5" customHeight="1">
      <c r="A107" s="1183">
        <f>IF(H107="","",COUNTA(($H$6:H107)))</f>
        <v>80</v>
      </c>
      <c r="B107" s="1202" t="s">
        <v>1573</v>
      </c>
      <c r="C107" s="1202"/>
      <c r="D107" s="1202"/>
      <c r="E107" s="1183" t="s">
        <v>172</v>
      </c>
      <c r="F107" s="1184" t="s">
        <v>1029</v>
      </c>
      <c r="G107" s="1184"/>
      <c r="H107" s="1184" t="s">
        <v>1779</v>
      </c>
      <c r="I107" s="1006"/>
      <c r="J107" s="1006"/>
      <c r="K107" s="1006"/>
      <c r="L107" s="1006" t="str">
        <f t="shared" si="2"/>
        <v>016109002.jpg</v>
      </c>
      <c r="M107" s="1438"/>
      <c r="N107" s="1439"/>
      <c r="O107" s="1439"/>
      <c r="P107" s="1440"/>
      <c r="Q107" s="1352"/>
      <c r="R107" s="1351">
        <v>1</v>
      </c>
      <c r="S107" s="1390" t="s">
        <v>1895</v>
      </c>
      <c r="T107" s="1297"/>
      <c r="U107" s="1298">
        <v>1</v>
      </c>
      <c r="V107" s="1390" t="s">
        <v>1895</v>
      </c>
      <c r="W107" s="1300"/>
    </row>
    <row r="108" spans="1:23" s="1301" customFormat="1" ht="31.5" customHeight="1">
      <c r="A108" s="1183">
        <f>IF(H108="","",COUNTA(($H$6:H108)))</f>
        <v>81</v>
      </c>
      <c r="B108" s="1202" t="s">
        <v>1574</v>
      </c>
      <c r="C108" s="1202"/>
      <c r="D108" s="1202"/>
      <c r="E108" s="1183" t="s">
        <v>172</v>
      </c>
      <c r="F108" s="1184" t="s">
        <v>1030</v>
      </c>
      <c r="G108" s="1184"/>
      <c r="H108" s="1184" t="s">
        <v>1779</v>
      </c>
      <c r="I108" s="1303"/>
      <c r="J108" s="1303"/>
      <c r="K108" s="1303"/>
      <c r="L108" s="1303" t="str">
        <f t="shared" si="2"/>
        <v>016109003.jpg</v>
      </c>
      <c r="M108" s="1445"/>
      <c r="N108" s="1446"/>
      <c r="O108" s="1446"/>
      <c r="P108" s="1447"/>
      <c r="Q108" s="1304"/>
      <c r="R108" s="1364">
        <v>1</v>
      </c>
      <c r="S108" s="1394" t="s">
        <v>1895</v>
      </c>
      <c r="T108" s="1395"/>
      <c r="U108" s="1308">
        <v>1</v>
      </c>
      <c r="V108" s="1394" t="s">
        <v>1895</v>
      </c>
      <c r="W108" s="1367"/>
    </row>
    <row r="109" spans="1:23" s="1006" customFormat="1" ht="31.5" customHeight="1">
      <c r="A109" s="1183">
        <f>IF(H109="","",COUNTA(($H$6:H109)))</f>
        <v>82</v>
      </c>
      <c r="B109" s="1182" t="s">
        <v>1575</v>
      </c>
      <c r="C109" s="1202"/>
      <c r="D109" s="1202"/>
      <c r="E109" s="1183" t="s">
        <v>181</v>
      </c>
      <c r="F109" s="1184" t="s">
        <v>1031</v>
      </c>
      <c r="G109" s="1184"/>
      <c r="H109" s="1184" t="s">
        <v>182</v>
      </c>
      <c r="L109" s="1006" t="str">
        <f t="shared" si="2"/>
        <v>016202001.jpg</v>
      </c>
      <c r="M109" s="1441"/>
      <c r="N109" s="1441"/>
      <c r="O109" s="1441"/>
      <c r="P109" s="1441"/>
      <c r="Q109" s="1380"/>
      <c r="R109" s="1368">
        <v>1</v>
      </c>
      <c r="S109" s="1389" t="s">
        <v>1896</v>
      </c>
      <c r="T109" s="1011"/>
      <c r="U109" s="1274">
        <v>1</v>
      </c>
      <c r="V109" s="1275" t="s">
        <v>1896</v>
      </c>
    </row>
    <row r="110" spans="1:23" s="1006" customFormat="1" ht="31.5" customHeight="1">
      <c r="A110" s="1183">
        <f>IF(H110="","",COUNTA(($H$6:H110)))</f>
        <v>83</v>
      </c>
      <c r="B110" s="1182" t="s">
        <v>1612</v>
      </c>
      <c r="C110" s="1202"/>
      <c r="D110" s="1202"/>
      <c r="E110" s="1183" t="s">
        <v>183</v>
      </c>
      <c r="F110" s="1184" t="s">
        <v>1032</v>
      </c>
      <c r="G110" s="1184"/>
      <c r="H110" s="1184" t="s">
        <v>182</v>
      </c>
      <c r="L110" s="1006" t="str">
        <f t="shared" si="2"/>
        <v>016203001.jpg</v>
      </c>
      <c r="M110" s="1441"/>
      <c r="N110" s="1441"/>
      <c r="O110" s="1441"/>
      <c r="P110" s="1441"/>
      <c r="Q110" s="1380"/>
      <c r="R110" s="1368">
        <v>1</v>
      </c>
      <c r="S110" s="1389" t="s">
        <v>1894</v>
      </c>
      <c r="T110" s="1011"/>
      <c r="U110" s="1274">
        <v>1</v>
      </c>
      <c r="V110" s="1275" t="s">
        <v>1894</v>
      </c>
    </row>
    <row r="111" spans="1:23" s="1006" customFormat="1" ht="31.5" customHeight="1">
      <c r="A111" s="1183">
        <f>IF(H111="","",COUNTA(($H$6:H111)))</f>
        <v>84</v>
      </c>
      <c r="B111" s="1182" t="s">
        <v>1613</v>
      </c>
      <c r="C111" s="1202"/>
      <c r="D111" s="1202"/>
      <c r="E111" s="1183" t="s">
        <v>839</v>
      </c>
      <c r="F111" s="1184" t="s">
        <v>1033</v>
      </c>
      <c r="G111" s="1184"/>
      <c r="H111" s="1184" t="s">
        <v>182</v>
      </c>
      <c r="L111" s="1006" t="str">
        <f t="shared" si="2"/>
        <v>016204001.jpg</v>
      </c>
      <c r="M111" s="1441"/>
      <c r="N111" s="1441"/>
      <c r="O111" s="1441"/>
      <c r="P111" s="1441"/>
      <c r="Q111" s="1380"/>
      <c r="R111" s="1368">
        <v>1</v>
      </c>
      <c r="S111" s="1389" t="s">
        <v>1894</v>
      </c>
      <c r="T111" s="1273"/>
      <c r="U111" s="1274">
        <v>1</v>
      </c>
      <c r="V111" s="1275" t="s">
        <v>1894</v>
      </c>
    </row>
    <row r="112" spans="1:23" s="1301" customFormat="1" ht="31.5" customHeight="1">
      <c r="A112" s="1183">
        <f>IF(H112="","",COUNTA(($H$6:H112)))</f>
        <v>85</v>
      </c>
      <c r="B112" s="1202" t="s">
        <v>840</v>
      </c>
      <c r="C112" s="1202"/>
      <c r="D112" s="1202"/>
      <c r="E112" s="1183" t="s">
        <v>835</v>
      </c>
      <c r="F112" s="1184" t="s">
        <v>1034</v>
      </c>
      <c r="G112" s="1184"/>
      <c r="H112" s="1184" t="s">
        <v>69</v>
      </c>
      <c r="I112" s="1331"/>
      <c r="J112" s="1331"/>
      <c r="K112" s="1331"/>
      <c r="L112" s="1331" t="str">
        <f t="shared" si="2"/>
        <v>016301001.jpg</v>
      </c>
      <c r="M112" s="1449"/>
      <c r="N112" s="1450"/>
      <c r="O112" s="1450"/>
      <c r="P112" s="1451"/>
      <c r="Q112" s="1332"/>
      <c r="R112" s="1396">
        <v>1</v>
      </c>
      <c r="S112" s="1397" t="s">
        <v>1878</v>
      </c>
      <c r="T112" s="1398"/>
      <c r="U112" s="1336">
        <v>1</v>
      </c>
      <c r="V112" s="1337" t="s">
        <v>1908</v>
      </c>
      <c r="W112" s="1331"/>
    </row>
    <row r="113" spans="1:23" s="1006" customFormat="1" ht="31.5" customHeight="1">
      <c r="A113" s="1183">
        <f>IF(H113="","",COUNTA(($H$6:H113)))</f>
        <v>86</v>
      </c>
      <c r="B113" s="1182" t="s">
        <v>1798</v>
      </c>
      <c r="C113" s="1202"/>
      <c r="D113" s="1202"/>
      <c r="E113" s="1183" t="s">
        <v>836</v>
      </c>
      <c r="F113" s="1184" t="s">
        <v>1035</v>
      </c>
      <c r="G113" s="1184"/>
      <c r="H113" s="1184" t="s">
        <v>69</v>
      </c>
      <c r="L113" s="1006" t="str">
        <f t="shared" si="2"/>
        <v>016302001.jpg</v>
      </c>
      <c r="M113" s="1441"/>
      <c r="N113" s="1441"/>
      <c r="O113" s="1441"/>
      <c r="P113" s="1441"/>
      <c r="Q113" s="1380"/>
      <c r="R113" s="1368">
        <v>1</v>
      </c>
      <c r="S113" s="1389" t="s">
        <v>1878</v>
      </c>
      <c r="T113" s="1011"/>
      <c r="U113" s="1274">
        <v>1</v>
      </c>
      <c r="V113" s="1275" t="s">
        <v>1908</v>
      </c>
    </row>
    <row r="114" spans="1:23" s="1362" customFormat="1" ht="31.5" customHeight="1">
      <c r="A114" s="1187" t="s">
        <v>174</v>
      </c>
      <c r="B114" s="1186" t="s">
        <v>175</v>
      </c>
      <c r="C114" s="1204"/>
      <c r="D114" s="1204"/>
      <c r="E114" s="1187"/>
      <c r="F114" s="1188"/>
      <c r="G114" s="1188"/>
      <c r="H114" s="1188"/>
      <c r="I114" s="1399"/>
      <c r="J114" s="1399"/>
      <c r="K114" s="1399"/>
      <c r="L114" s="1399"/>
      <c r="M114" s="1400"/>
      <c r="N114" s="1401"/>
      <c r="O114" s="1401"/>
      <c r="P114" s="1402"/>
      <c r="Q114" s="1287"/>
      <c r="R114" s="1383"/>
      <c r="S114" s="1403"/>
      <c r="T114" s="1386"/>
      <c r="U114" s="1404"/>
      <c r="V114" s="1405"/>
      <c r="W114" s="1345"/>
    </row>
    <row r="115" spans="1:23" s="1301" customFormat="1" ht="31.5" customHeight="1">
      <c r="A115" s="1183">
        <f>IF(H115="","",COUNTA(($H$6:H115)))</f>
        <v>87</v>
      </c>
      <c r="B115" s="1202" t="s">
        <v>176</v>
      </c>
      <c r="C115" s="1202"/>
      <c r="D115" s="1202"/>
      <c r="E115" s="1183" t="s">
        <v>177</v>
      </c>
      <c r="F115" s="1184" t="s">
        <v>1047</v>
      </c>
      <c r="G115" s="1184"/>
      <c r="H115" s="1184" t="s">
        <v>1780</v>
      </c>
      <c r="I115" s="1006"/>
      <c r="J115" s="1006"/>
      <c r="K115" s="1006"/>
      <c r="L115" s="1006" t="str">
        <f t="shared" si="2"/>
        <v>024001001.jpg</v>
      </c>
      <c r="M115" s="1438"/>
      <c r="N115" s="1439"/>
      <c r="O115" s="1439"/>
      <c r="P115" s="1440"/>
      <c r="Q115" s="1294"/>
      <c r="R115" s="1351">
        <v>1</v>
      </c>
      <c r="S115" s="1390" t="s">
        <v>1895</v>
      </c>
      <c r="T115" s="1348"/>
      <c r="U115" s="1406">
        <v>1</v>
      </c>
      <c r="V115" s="1407" t="s">
        <v>1895</v>
      </c>
      <c r="W115" s="1300"/>
    </row>
    <row r="116" spans="1:23" s="1301" customFormat="1" ht="31.5" customHeight="1">
      <c r="A116" s="1183">
        <f>IF(H116="","",COUNTA(($H$6:H116)))</f>
        <v>88</v>
      </c>
      <c r="B116" s="1202" t="s">
        <v>178</v>
      </c>
      <c r="C116" s="1202"/>
      <c r="D116" s="1202"/>
      <c r="E116" s="1183" t="s">
        <v>179</v>
      </c>
      <c r="F116" s="1184" t="s">
        <v>1048</v>
      </c>
      <c r="G116" s="1184"/>
      <c r="H116" s="1184" t="s">
        <v>1780</v>
      </c>
      <c r="I116" s="1006"/>
      <c r="J116" s="1006"/>
      <c r="K116" s="1006"/>
      <c r="L116" s="1006" t="str">
        <f t="shared" si="2"/>
        <v>024003001.jpg</v>
      </c>
      <c r="M116" s="1438"/>
      <c r="N116" s="1439"/>
      <c r="O116" s="1439"/>
      <c r="P116" s="1440"/>
      <c r="Q116" s="1294"/>
      <c r="R116" s="1351">
        <v>1</v>
      </c>
      <c r="S116" s="1390" t="s">
        <v>1895</v>
      </c>
      <c r="T116" s="1348"/>
      <c r="U116" s="1406">
        <v>1</v>
      </c>
      <c r="V116" s="1407" t="s">
        <v>1895</v>
      </c>
      <c r="W116" s="1300"/>
    </row>
    <row r="117" spans="1:23" s="1301" customFormat="1" ht="31.5" customHeight="1">
      <c r="A117" s="1183">
        <f>IF(H117="","",COUNTA(($H$6:H117)))</f>
        <v>89</v>
      </c>
      <c r="B117" s="1202" t="s">
        <v>932</v>
      </c>
      <c r="C117" s="1202"/>
      <c r="D117" s="1202"/>
      <c r="E117" s="1183" t="s">
        <v>837</v>
      </c>
      <c r="F117" s="1184" t="s">
        <v>1049</v>
      </c>
      <c r="G117" s="1184"/>
      <c r="H117" s="1184" t="s">
        <v>1779</v>
      </c>
      <c r="I117" s="1006"/>
      <c r="J117" s="1006"/>
      <c r="K117" s="1006"/>
      <c r="L117" s="1006" t="str">
        <f t="shared" si="2"/>
        <v>024009001.jpg</v>
      </c>
      <c r="M117" s="1438"/>
      <c r="N117" s="1439"/>
      <c r="O117" s="1439"/>
      <c r="P117" s="1440"/>
      <c r="Q117" s="1294"/>
      <c r="R117" s="1351">
        <v>1</v>
      </c>
      <c r="S117" s="1390" t="s">
        <v>1895</v>
      </c>
      <c r="T117" s="1348"/>
      <c r="U117" s="1406">
        <v>1</v>
      </c>
      <c r="V117" s="1407" t="s">
        <v>1895</v>
      </c>
      <c r="W117" s="1300"/>
    </row>
    <row r="118" spans="1:23" s="1301" customFormat="1" ht="31.5" customHeight="1">
      <c r="A118" s="1183">
        <f>IF(H118="","",COUNTA(($H$6:H118)))</f>
        <v>90</v>
      </c>
      <c r="B118" s="1202" t="s">
        <v>931</v>
      </c>
      <c r="C118" s="1202"/>
      <c r="D118" s="1202"/>
      <c r="E118" s="1183" t="s">
        <v>837</v>
      </c>
      <c r="F118" s="1184" t="s">
        <v>1050</v>
      </c>
      <c r="G118" s="1184"/>
      <c r="H118" s="1184" t="s">
        <v>841</v>
      </c>
      <c r="I118" s="1006"/>
      <c r="J118" s="1006"/>
      <c r="K118" s="1006"/>
      <c r="L118" s="1006" t="str">
        <f t="shared" si="2"/>
        <v>024009002.jpg</v>
      </c>
      <c r="M118" s="1438"/>
      <c r="N118" s="1439"/>
      <c r="O118" s="1439"/>
      <c r="P118" s="1440"/>
      <c r="Q118" s="1294"/>
      <c r="R118" s="1351">
        <v>1</v>
      </c>
      <c r="S118" s="1390" t="s">
        <v>1897</v>
      </c>
      <c r="T118" s="1297"/>
      <c r="U118" s="1298">
        <v>1</v>
      </c>
      <c r="V118" s="1299" t="s">
        <v>1897</v>
      </c>
      <c r="W118" s="1300"/>
    </row>
    <row r="119" spans="1:23" s="1301" customFormat="1" ht="31.5" customHeight="1">
      <c r="A119" s="1187" t="s">
        <v>61</v>
      </c>
      <c r="B119" s="1186" t="s">
        <v>2186</v>
      </c>
      <c r="C119" s="1204"/>
      <c r="D119" s="1204"/>
      <c r="E119" s="1187" t="s">
        <v>5</v>
      </c>
      <c r="F119" s="1188" t="s">
        <v>5</v>
      </c>
      <c r="G119" s="1188"/>
      <c r="H119" s="1188"/>
      <c r="I119" s="1006"/>
      <c r="J119" s="1006"/>
      <c r="K119" s="1006"/>
      <c r="L119" s="1006" t="str">
        <f t="shared" si="2"/>
        <v>.jpg</v>
      </c>
      <c r="M119" s="1438"/>
      <c r="N119" s="1439"/>
      <c r="O119" s="1439"/>
      <c r="P119" s="1440"/>
      <c r="Q119" s="1294"/>
      <c r="R119" s="1351"/>
      <c r="S119" s="1390"/>
      <c r="T119" s="1348"/>
      <c r="U119" s="1298"/>
      <c r="V119" s="1299"/>
      <c r="W119" s="1300"/>
    </row>
    <row r="120" spans="1:23" s="1301" customFormat="1" ht="31.5" customHeight="1">
      <c r="A120" s="1187" t="s">
        <v>46</v>
      </c>
      <c r="B120" s="1204" t="s">
        <v>149</v>
      </c>
      <c r="C120" s="1204"/>
      <c r="D120" s="1204"/>
      <c r="E120" s="1187" t="s">
        <v>5</v>
      </c>
      <c r="F120" s="1188" t="s">
        <v>5</v>
      </c>
      <c r="G120" s="1188"/>
      <c r="H120" s="1188"/>
      <c r="I120" s="1006"/>
      <c r="J120" s="1006"/>
      <c r="K120" s="1006"/>
      <c r="L120" s="1006" t="str">
        <f t="shared" si="2"/>
        <v>.jpg</v>
      </c>
      <c r="M120" s="1438"/>
      <c r="N120" s="1439"/>
      <c r="O120" s="1439"/>
      <c r="P120" s="1440"/>
      <c r="Q120" s="1294"/>
      <c r="R120" s="1351"/>
      <c r="S120" s="1390"/>
      <c r="T120" s="1348"/>
      <c r="U120" s="1298"/>
      <c r="V120" s="1299"/>
      <c r="W120" s="1300"/>
    </row>
    <row r="121" spans="1:23" s="1301" customFormat="1" ht="31.5" customHeight="1">
      <c r="A121" s="1183">
        <f>IF(H121="","",COUNTA(($H$6:H121)))</f>
        <v>91</v>
      </c>
      <c r="B121" s="1202" t="s">
        <v>930</v>
      </c>
      <c r="C121" s="1202"/>
      <c r="D121" s="1202"/>
      <c r="E121" s="1183" t="s">
        <v>150</v>
      </c>
      <c r="F121" s="1184" t="s">
        <v>1120</v>
      </c>
      <c r="G121" s="1184"/>
      <c r="H121" s="1184" t="s">
        <v>77</v>
      </c>
      <c r="I121" s="1303"/>
      <c r="J121" s="1303"/>
      <c r="K121" s="1303"/>
      <c r="L121" s="1303" t="str">
        <f t="shared" si="2"/>
        <v>108001001.jpg</v>
      </c>
      <c r="M121" s="1445"/>
      <c r="N121" s="1446"/>
      <c r="O121" s="1446"/>
      <c r="P121" s="1447"/>
      <c r="Q121" s="1363" t="s">
        <v>1898</v>
      </c>
      <c r="R121" s="1364">
        <v>25</v>
      </c>
      <c r="S121" s="1394" t="s">
        <v>1878</v>
      </c>
      <c r="T121" s="1366"/>
      <c r="U121" s="1308">
        <v>1</v>
      </c>
      <c r="V121" s="1309" t="s">
        <v>1878</v>
      </c>
      <c r="W121" s="1367"/>
    </row>
    <row r="122" spans="1:23" s="1006" customFormat="1" ht="31.5" customHeight="1">
      <c r="A122" s="1183">
        <f>IF(H122="","",COUNTA(($H$6:H122)))</f>
        <v>92</v>
      </c>
      <c r="B122" s="1182" t="s">
        <v>2175</v>
      </c>
      <c r="C122" s="1202"/>
      <c r="D122" s="1202"/>
      <c r="E122" s="1183" t="s">
        <v>150</v>
      </c>
      <c r="F122" s="1184" t="s">
        <v>1121</v>
      </c>
      <c r="G122" s="1184"/>
      <c r="H122" s="1184" t="s">
        <v>77</v>
      </c>
      <c r="L122" s="1006" t="str">
        <f t="shared" si="2"/>
        <v>108001002.jpg</v>
      </c>
      <c r="M122" s="1441"/>
      <c r="N122" s="1441"/>
      <c r="O122" s="1441"/>
      <c r="P122" s="1441"/>
      <c r="Q122" s="1270" t="s">
        <v>1898</v>
      </c>
      <c r="R122" s="1368">
        <v>25</v>
      </c>
      <c r="S122" s="1389" t="s">
        <v>1878</v>
      </c>
      <c r="T122" s="1011"/>
      <c r="U122" s="1274">
        <v>1</v>
      </c>
      <c r="V122" s="1275" t="s">
        <v>1878</v>
      </c>
    </row>
    <row r="123" spans="1:23" s="1006" customFormat="1" ht="31.5" customHeight="1">
      <c r="A123" s="1183">
        <f>IF(H123="","",COUNTA(($H$6:H123)))</f>
        <v>93</v>
      </c>
      <c r="B123" s="1182" t="s">
        <v>2176</v>
      </c>
      <c r="C123" s="1202"/>
      <c r="D123" s="1202"/>
      <c r="E123" s="1183" t="s">
        <v>150</v>
      </c>
      <c r="F123" s="1184" t="s">
        <v>1122</v>
      </c>
      <c r="G123" s="1184"/>
      <c r="H123" s="1184" t="s">
        <v>77</v>
      </c>
      <c r="L123" s="1006" t="str">
        <f t="shared" si="2"/>
        <v>108001003.jpg</v>
      </c>
      <c r="M123" s="1441"/>
      <c r="N123" s="1441"/>
      <c r="O123" s="1441"/>
      <c r="P123" s="1441"/>
      <c r="Q123" s="1270" t="s">
        <v>1898</v>
      </c>
      <c r="R123" s="1368">
        <v>25</v>
      </c>
      <c r="S123" s="1389" t="s">
        <v>1878</v>
      </c>
      <c r="T123" s="1011"/>
      <c r="U123" s="1274">
        <v>1</v>
      </c>
      <c r="V123" s="1275"/>
    </row>
    <row r="124" spans="1:23" s="1006" customFormat="1" ht="31.5" customHeight="1">
      <c r="A124" s="1183">
        <f>IF(H124="","",COUNTA(($H$6:H124)))</f>
        <v>94</v>
      </c>
      <c r="B124" s="1182" t="s">
        <v>2177</v>
      </c>
      <c r="C124" s="1202"/>
      <c r="D124" s="1202"/>
      <c r="E124" s="1183" t="s">
        <v>150</v>
      </c>
      <c r="F124" s="1184" t="s">
        <v>1123</v>
      </c>
      <c r="G124" s="1184"/>
      <c r="H124" s="1184" t="s">
        <v>77</v>
      </c>
      <c r="L124" s="1006" t="str">
        <f t="shared" si="2"/>
        <v>108001004.jpg</v>
      </c>
      <c r="M124" s="1441"/>
      <c r="N124" s="1441"/>
      <c r="O124" s="1441"/>
      <c r="P124" s="1441"/>
      <c r="Q124" s="1270" t="s">
        <v>1898</v>
      </c>
      <c r="R124" s="1368">
        <v>25</v>
      </c>
      <c r="S124" s="1389" t="s">
        <v>1878</v>
      </c>
      <c r="T124" s="1011"/>
      <c r="U124" s="1274">
        <v>1</v>
      </c>
      <c r="V124" s="1275" t="s">
        <v>1878</v>
      </c>
    </row>
    <row r="125" spans="1:23" s="1006" customFormat="1" ht="31.5" customHeight="1">
      <c r="A125" s="1183">
        <f>IF(H125="","",COUNTA(($H$6:H125)))</f>
        <v>95</v>
      </c>
      <c r="B125" s="1182" t="s">
        <v>2178</v>
      </c>
      <c r="C125" s="1202"/>
      <c r="D125" s="1202"/>
      <c r="E125" s="1183" t="s">
        <v>150</v>
      </c>
      <c r="F125" s="1184" t="s">
        <v>1124</v>
      </c>
      <c r="G125" s="1184"/>
      <c r="H125" s="1184" t="s">
        <v>77</v>
      </c>
      <c r="L125" s="1006" t="str">
        <f t="shared" si="2"/>
        <v>108001005.jpg</v>
      </c>
      <c r="M125" s="1441"/>
      <c r="N125" s="1441"/>
      <c r="O125" s="1441"/>
      <c r="P125" s="1441"/>
      <c r="Q125" s="1270" t="s">
        <v>1898</v>
      </c>
      <c r="R125" s="1368">
        <v>25</v>
      </c>
      <c r="S125" s="1389" t="s">
        <v>1878</v>
      </c>
      <c r="T125" s="1011"/>
      <c r="U125" s="1274">
        <v>1</v>
      </c>
      <c r="V125" s="1275" t="s">
        <v>1878</v>
      </c>
    </row>
    <row r="126" spans="1:23" s="1006" customFormat="1" ht="31.5" customHeight="1">
      <c r="A126" s="1183">
        <f>IF(H126="","",COUNTA(($H$6:H126)))</f>
        <v>96</v>
      </c>
      <c r="B126" s="1182" t="s">
        <v>2179</v>
      </c>
      <c r="C126" s="1202"/>
      <c r="D126" s="1202"/>
      <c r="E126" s="1183" t="s">
        <v>150</v>
      </c>
      <c r="F126" s="1184" t="s">
        <v>1125</v>
      </c>
      <c r="G126" s="1184"/>
      <c r="H126" s="1184" t="s">
        <v>77</v>
      </c>
      <c r="L126" s="1006" t="str">
        <f t="shared" si="2"/>
        <v>108001006.jpg</v>
      </c>
      <c r="M126" s="1441"/>
      <c r="N126" s="1441"/>
      <c r="O126" s="1441"/>
      <c r="P126" s="1441"/>
      <c r="Q126" s="1270" t="s">
        <v>1961</v>
      </c>
      <c r="R126" s="1368">
        <v>15</v>
      </c>
      <c r="S126" s="1389" t="s">
        <v>1878</v>
      </c>
      <c r="T126" s="1011"/>
      <c r="U126" s="1274">
        <v>1</v>
      </c>
      <c r="V126" s="1275" t="s">
        <v>1878</v>
      </c>
    </row>
    <row r="127" spans="1:23" s="1006" customFormat="1" ht="31.5" customHeight="1">
      <c r="A127" s="1183">
        <f>IF(H127="","",COUNTA(($H$6:H127)))</f>
        <v>97</v>
      </c>
      <c r="B127" s="1182" t="s">
        <v>2180</v>
      </c>
      <c r="C127" s="1202"/>
      <c r="D127" s="1202"/>
      <c r="E127" s="1183" t="s">
        <v>150</v>
      </c>
      <c r="F127" s="1184" t="s">
        <v>1126</v>
      </c>
      <c r="G127" s="1184"/>
      <c r="H127" s="1184" t="s">
        <v>77</v>
      </c>
      <c r="L127" s="1006" t="str">
        <f t="shared" si="2"/>
        <v>108001007.jpg</v>
      </c>
      <c r="M127" s="1441"/>
      <c r="N127" s="1441"/>
      <c r="O127" s="1441"/>
      <c r="P127" s="1441"/>
      <c r="Q127" s="1270" t="s">
        <v>1961</v>
      </c>
      <c r="R127" s="1368">
        <v>15</v>
      </c>
      <c r="S127" s="1389" t="s">
        <v>1878</v>
      </c>
      <c r="T127" s="1011"/>
      <c r="U127" s="1274">
        <v>1</v>
      </c>
      <c r="V127" s="1275" t="s">
        <v>1878</v>
      </c>
      <c r="W127" s="1252"/>
    </row>
    <row r="128" spans="1:23" s="1006" customFormat="1" ht="31.5" customHeight="1">
      <c r="A128" s="1183">
        <f>IF(H128="","",COUNTA(($H$6:H128)))</f>
        <v>98</v>
      </c>
      <c r="B128" s="1182" t="s">
        <v>2181</v>
      </c>
      <c r="C128" s="1202"/>
      <c r="D128" s="1202"/>
      <c r="E128" s="1183" t="s">
        <v>151</v>
      </c>
      <c r="F128" s="1184" t="s">
        <v>1127</v>
      </c>
      <c r="G128" s="1184"/>
      <c r="H128" s="1184" t="s">
        <v>77</v>
      </c>
      <c r="L128" s="1006" t="str">
        <f t="shared" si="2"/>
        <v>108002001.jpg</v>
      </c>
      <c r="M128" s="1441"/>
      <c r="N128" s="1441"/>
      <c r="O128" s="1441"/>
      <c r="P128" s="1441"/>
      <c r="Q128" s="1270" t="s">
        <v>1898</v>
      </c>
      <c r="R128" s="1368">
        <v>25</v>
      </c>
      <c r="S128" s="1389" t="s">
        <v>1878</v>
      </c>
      <c r="T128" s="1273"/>
      <c r="U128" s="1274">
        <v>1</v>
      </c>
      <c r="V128" s="1275" t="s">
        <v>1878</v>
      </c>
    </row>
    <row r="129" spans="1:23" s="1006" customFormat="1" ht="31.5" customHeight="1">
      <c r="A129" s="1183">
        <f>IF(H129="","",COUNTA(($H$6:H129)))</f>
        <v>99</v>
      </c>
      <c r="B129" s="1182" t="s">
        <v>2182</v>
      </c>
      <c r="C129" s="1202"/>
      <c r="D129" s="1202"/>
      <c r="E129" s="1183" t="s">
        <v>151</v>
      </c>
      <c r="F129" s="1184" t="s">
        <v>1128</v>
      </c>
      <c r="G129" s="1184"/>
      <c r="H129" s="1184" t="s">
        <v>77</v>
      </c>
      <c r="L129" s="1006" t="str">
        <f t="shared" si="2"/>
        <v>108002002.jpg</v>
      </c>
      <c r="M129" s="1441"/>
      <c r="N129" s="1441"/>
      <c r="O129" s="1441"/>
      <c r="P129" s="1441"/>
      <c r="Q129" s="1270" t="s">
        <v>1899</v>
      </c>
      <c r="R129" s="1368">
        <v>50</v>
      </c>
      <c r="S129" s="1389" t="s">
        <v>1878</v>
      </c>
      <c r="T129" s="1011"/>
      <c r="U129" s="1274">
        <v>1</v>
      </c>
      <c r="V129" s="1275" t="s">
        <v>1878</v>
      </c>
    </row>
    <row r="130" spans="1:23" s="1006" customFormat="1" ht="31.5" customHeight="1">
      <c r="A130" s="1183">
        <f>IF(H130="","",COUNTA(($H$6:H130)))</f>
        <v>100</v>
      </c>
      <c r="B130" s="1182" t="s">
        <v>2183</v>
      </c>
      <c r="C130" s="1202"/>
      <c r="D130" s="1202"/>
      <c r="E130" s="1183" t="s">
        <v>151</v>
      </c>
      <c r="F130" s="1184" t="s">
        <v>1129</v>
      </c>
      <c r="G130" s="1184"/>
      <c r="H130" s="1184" t="s">
        <v>69</v>
      </c>
      <c r="L130" s="1006" t="str">
        <f t="shared" si="2"/>
        <v>108002003.jpg</v>
      </c>
      <c r="M130" s="1441"/>
      <c r="N130" s="1441"/>
      <c r="O130" s="1441"/>
      <c r="P130" s="1441"/>
      <c r="Q130" s="1270" t="s">
        <v>1899</v>
      </c>
      <c r="R130" s="1368">
        <v>50</v>
      </c>
      <c r="S130" s="1389" t="s">
        <v>1878</v>
      </c>
      <c r="T130" s="1011"/>
      <c r="U130" s="1274">
        <v>1</v>
      </c>
      <c r="V130" s="1275" t="s">
        <v>1878</v>
      </c>
    </row>
    <row r="131" spans="1:23" s="1006" customFormat="1" ht="31.5" customHeight="1">
      <c r="A131" s="1183">
        <f>IF(H131="","",COUNTA(($H$6:H131)))</f>
        <v>101</v>
      </c>
      <c r="B131" s="1182" t="s">
        <v>2184</v>
      </c>
      <c r="C131" s="1202"/>
      <c r="D131" s="1202"/>
      <c r="E131" s="1183" t="s">
        <v>152</v>
      </c>
      <c r="F131" s="1184" t="s">
        <v>1130</v>
      </c>
      <c r="G131" s="1184"/>
      <c r="H131" s="1184" t="s">
        <v>69</v>
      </c>
      <c r="L131" s="1006" t="str">
        <f t="shared" si="2"/>
        <v>108003001.jpg</v>
      </c>
      <c r="M131" s="1441"/>
      <c r="N131" s="1441"/>
      <c r="O131" s="1441"/>
      <c r="P131" s="1441"/>
      <c r="Q131" s="1270" t="s">
        <v>1899</v>
      </c>
      <c r="R131" s="1368">
        <v>50</v>
      </c>
      <c r="S131" s="1389" t="s">
        <v>1878</v>
      </c>
      <c r="T131" s="1011"/>
      <c r="U131" s="1274">
        <v>1</v>
      </c>
      <c r="V131" s="1275" t="s">
        <v>1878</v>
      </c>
    </row>
    <row r="132" spans="1:23" s="1301" customFormat="1" ht="31.5" customHeight="1">
      <c r="A132" s="1183">
        <f>IF(H132="","",COUNTA(($H$6:H132)))</f>
        <v>102</v>
      </c>
      <c r="B132" s="1182" t="s">
        <v>2185</v>
      </c>
      <c r="C132" s="1202"/>
      <c r="D132" s="1202"/>
      <c r="E132" s="1183" t="s">
        <v>152</v>
      </c>
      <c r="F132" s="1184" t="s">
        <v>1131</v>
      </c>
      <c r="G132" s="1184"/>
      <c r="H132" s="1184" t="s">
        <v>69</v>
      </c>
      <c r="I132" s="1278"/>
      <c r="J132" s="1278"/>
      <c r="K132" s="1278"/>
      <c r="L132" s="1278" t="str">
        <f t="shared" si="2"/>
        <v>108003002.jpg</v>
      </c>
      <c r="M132" s="1442"/>
      <c r="N132" s="1443"/>
      <c r="O132" s="1443"/>
      <c r="P132" s="1444"/>
      <c r="Q132" s="1341" t="s">
        <v>1898</v>
      </c>
      <c r="R132" s="1370">
        <v>25</v>
      </c>
      <c r="S132" s="1385" t="s">
        <v>1878</v>
      </c>
      <c r="T132" s="1344"/>
      <c r="U132" s="1291">
        <v>1</v>
      </c>
      <c r="V132" s="1292" t="s">
        <v>1878</v>
      </c>
      <c r="W132" s="1345"/>
    </row>
    <row r="133" spans="1:23" s="1301" customFormat="1" ht="31.5" customHeight="1">
      <c r="A133" s="1187" t="s">
        <v>47</v>
      </c>
      <c r="B133" s="1204" t="s">
        <v>153</v>
      </c>
      <c r="C133" s="1204"/>
      <c r="D133" s="1204"/>
      <c r="E133" s="1187" t="s">
        <v>5</v>
      </c>
      <c r="F133" s="1188" t="s">
        <v>5</v>
      </c>
      <c r="G133" s="1188"/>
      <c r="H133" s="1188"/>
      <c r="I133" s="1303"/>
      <c r="J133" s="1303"/>
      <c r="K133" s="1303"/>
      <c r="L133" s="1303" t="str">
        <f>F133&amp;".jpg"</f>
        <v>.jpg</v>
      </c>
      <c r="M133" s="1445"/>
      <c r="N133" s="1446"/>
      <c r="O133" s="1446"/>
      <c r="P133" s="1447"/>
      <c r="Q133" s="1304"/>
      <c r="R133" s="1387"/>
      <c r="S133" s="1388"/>
      <c r="T133" s="1395"/>
      <c r="U133" s="1408"/>
      <c r="V133" s="1409"/>
      <c r="W133" s="1367"/>
    </row>
    <row r="134" spans="1:23" s="1006" customFormat="1" ht="31.5" customHeight="1">
      <c r="A134" s="1183">
        <f>IF(H134="","",COUNTA(($H$6:H134)))</f>
        <v>103</v>
      </c>
      <c r="B134" s="1182" t="s">
        <v>1645</v>
      </c>
      <c r="C134" s="1202"/>
      <c r="D134" s="1202"/>
      <c r="E134" s="1183" t="s">
        <v>154</v>
      </c>
      <c r="F134" s="1184" t="s">
        <v>1192</v>
      </c>
      <c r="G134" s="1184"/>
      <c r="H134" s="1184" t="s">
        <v>77</v>
      </c>
      <c r="L134" s="1006" t="str">
        <f>F134&amp;".jpg"</f>
        <v>201203001.jpg</v>
      </c>
      <c r="M134" s="1441"/>
      <c r="N134" s="1441"/>
      <c r="O134" s="1441"/>
      <c r="P134" s="1441"/>
      <c r="Q134" s="1270" t="s">
        <v>1899</v>
      </c>
      <c r="R134" s="1368">
        <v>50</v>
      </c>
      <c r="S134" s="1389" t="s">
        <v>1878</v>
      </c>
      <c r="T134" s="1273"/>
      <c r="U134" s="1274">
        <v>1</v>
      </c>
      <c r="V134" s="1275" t="s">
        <v>1878</v>
      </c>
    </row>
    <row r="135" spans="1:23" s="1006" customFormat="1" ht="31.5" customHeight="1">
      <c r="A135" s="1183">
        <f>IF(H135="","",COUNTA(($H$6:H135)))</f>
        <v>104</v>
      </c>
      <c r="B135" s="1182" t="s">
        <v>1646</v>
      </c>
      <c r="C135" s="1202"/>
      <c r="D135" s="1202"/>
      <c r="E135" s="1183" t="s">
        <v>695</v>
      </c>
      <c r="F135" s="1184" t="s">
        <v>1193</v>
      </c>
      <c r="G135" s="1184"/>
      <c r="H135" s="1184" t="s">
        <v>77</v>
      </c>
      <c r="L135" s="1006" t="str">
        <f t="shared" ref="L135:L169" si="3">F135&amp;".jpg"</f>
        <v>201204001.jpg</v>
      </c>
      <c r="M135" s="1441"/>
      <c r="N135" s="1441"/>
      <c r="O135" s="1441"/>
      <c r="P135" s="1441"/>
      <c r="Q135" s="1270" t="s">
        <v>1899</v>
      </c>
      <c r="R135" s="1368">
        <v>50</v>
      </c>
      <c r="S135" s="1389" t="s">
        <v>1878</v>
      </c>
      <c r="T135" s="1011"/>
      <c r="U135" s="1274">
        <v>1</v>
      </c>
      <c r="V135" s="1275" t="s">
        <v>1878</v>
      </c>
    </row>
    <row r="136" spans="1:23" s="1006" customFormat="1" ht="31.5" customHeight="1">
      <c r="A136" s="1183">
        <f>IF(H136="","",COUNTA(($H$6:H136)))</f>
        <v>105</v>
      </c>
      <c r="B136" s="1182" t="s">
        <v>1734</v>
      </c>
      <c r="C136" s="1202"/>
      <c r="D136" s="1202"/>
      <c r="E136" s="1183" t="s">
        <v>694</v>
      </c>
      <c r="F136" s="1184" t="s">
        <v>1194</v>
      </c>
      <c r="G136" s="1184"/>
      <c r="H136" s="1184" t="s">
        <v>77</v>
      </c>
      <c r="L136" s="1006" t="str">
        <f t="shared" si="3"/>
        <v>201205001.jpg</v>
      </c>
      <c r="M136" s="1441"/>
      <c r="N136" s="1441"/>
      <c r="O136" s="1441"/>
      <c r="P136" s="1441"/>
      <c r="Q136" s="1270" t="s">
        <v>1899</v>
      </c>
      <c r="R136" s="1368">
        <v>50</v>
      </c>
      <c r="S136" s="1389" t="s">
        <v>1878</v>
      </c>
      <c r="T136" s="1011"/>
      <c r="U136" s="1274">
        <v>1</v>
      </c>
      <c r="V136" s="1275" t="s">
        <v>1878</v>
      </c>
    </row>
    <row r="137" spans="1:23" s="1006" customFormat="1" ht="31.5" customHeight="1">
      <c r="A137" s="1183">
        <f>IF(H137="","",COUNTA(($H$6:H137)))</f>
        <v>106</v>
      </c>
      <c r="B137" s="1182" t="s">
        <v>1735</v>
      </c>
      <c r="C137" s="1202"/>
      <c r="D137" s="1202"/>
      <c r="E137" s="1183" t="s">
        <v>696</v>
      </c>
      <c r="F137" s="1184" t="s">
        <v>1195</v>
      </c>
      <c r="G137" s="1184"/>
      <c r="H137" s="1184" t="s">
        <v>77</v>
      </c>
      <c r="L137" s="1006" t="str">
        <f t="shared" si="3"/>
        <v>201207001.jpg</v>
      </c>
      <c r="M137" s="1441"/>
      <c r="N137" s="1441"/>
      <c r="O137" s="1441"/>
      <c r="P137" s="1441"/>
      <c r="Q137" s="1270" t="s">
        <v>1899</v>
      </c>
      <c r="R137" s="1368">
        <v>50</v>
      </c>
      <c r="S137" s="1389" t="s">
        <v>1878</v>
      </c>
      <c r="T137" s="1011"/>
      <c r="U137" s="1274">
        <v>1</v>
      </c>
      <c r="V137" s="1275" t="s">
        <v>1878</v>
      </c>
    </row>
    <row r="138" spans="1:23" s="1006" customFormat="1" ht="31.5" customHeight="1">
      <c r="A138" s="1183">
        <f>IF(H138="","",COUNTA(($H$6:H138)))</f>
        <v>107</v>
      </c>
      <c r="B138" s="1182" t="s">
        <v>1736</v>
      </c>
      <c r="C138" s="1202"/>
      <c r="D138" s="1202"/>
      <c r="E138" s="1183" t="s">
        <v>697</v>
      </c>
      <c r="F138" s="1184" t="s">
        <v>2206</v>
      </c>
      <c r="G138" s="1184"/>
      <c r="H138" s="1184" t="s">
        <v>77</v>
      </c>
      <c r="L138" s="1006" t="str">
        <f t="shared" si="3"/>
        <v>201208001.jpg</v>
      </c>
      <c r="M138" s="1441"/>
      <c r="N138" s="1441"/>
      <c r="O138" s="1441"/>
      <c r="P138" s="1441"/>
      <c r="Q138" s="1270" t="s">
        <v>1962</v>
      </c>
      <c r="R138" s="1368">
        <v>10</v>
      </c>
      <c r="S138" s="1389" t="s">
        <v>1878</v>
      </c>
      <c r="T138" s="1011"/>
      <c r="U138" s="1275">
        <v>1</v>
      </c>
      <c r="V138" s="1275" t="s">
        <v>1878</v>
      </c>
    </row>
    <row r="139" spans="1:23" s="1410" customFormat="1" ht="31.5" customHeight="1">
      <c r="A139" s="1187" t="s">
        <v>48</v>
      </c>
      <c r="B139" s="1204" t="s">
        <v>2114</v>
      </c>
      <c r="C139" s="1204"/>
      <c r="D139" s="1204"/>
      <c r="E139" s="1187"/>
      <c r="F139" s="1188"/>
      <c r="G139" s="1188"/>
      <c r="H139" s="1188"/>
      <c r="I139" s="1006"/>
      <c r="J139" s="1006"/>
      <c r="K139" s="1006"/>
      <c r="L139" s="1006" t="str">
        <f t="shared" si="3"/>
        <v>.jpg</v>
      </c>
      <c r="M139" s="1438"/>
      <c r="N139" s="1439"/>
      <c r="O139" s="1439"/>
      <c r="P139" s="1440"/>
      <c r="Q139" s="1270"/>
      <c r="R139" s="1368"/>
      <c r="S139" s="1389"/>
      <c r="U139" s="1411"/>
      <c r="V139" s="1275"/>
      <c r="W139" s="1006"/>
    </row>
    <row r="140" spans="1:23" s="1006" customFormat="1" ht="31.5" customHeight="1">
      <c r="A140" s="1183">
        <f>IF(H140="","",COUNTA(($H$6:H140)))</f>
        <v>108</v>
      </c>
      <c r="B140" s="1182" t="s">
        <v>1647</v>
      </c>
      <c r="C140" s="1202"/>
      <c r="D140" s="1202"/>
      <c r="E140" s="1183" t="s">
        <v>860</v>
      </c>
      <c r="F140" s="1184" t="s">
        <v>1205</v>
      </c>
      <c r="G140" s="1184"/>
      <c r="H140" s="1184" t="s">
        <v>1783</v>
      </c>
      <c r="L140" s="1006" t="str">
        <f t="shared" si="3"/>
        <v>202101201.jpg</v>
      </c>
      <c r="M140" s="1441"/>
      <c r="N140" s="1441"/>
      <c r="O140" s="1441"/>
      <c r="P140" s="1441"/>
      <c r="Q140" s="1270" t="s">
        <v>1963</v>
      </c>
      <c r="R140" s="1270">
        <v>50</v>
      </c>
      <c r="S140" s="1270" t="s">
        <v>1902</v>
      </c>
      <c r="T140" s="1273"/>
      <c r="U140" s="1270">
        <v>1</v>
      </c>
      <c r="V140" s="1270" t="s">
        <v>1964</v>
      </c>
    </row>
    <row r="141" spans="1:23" s="1006" customFormat="1" ht="31.5" customHeight="1">
      <c r="A141" s="1183">
        <f>IF(H141="","",COUNTA(($H$6:H141)))</f>
        <v>109</v>
      </c>
      <c r="B141" s="1182" t="s">
        <v>1648</v>
      </c>
      <c r="C141" s="1202"/>
      <c r="D141" s="1202"/>
      <c r="E141" s="1183" t="s">
        <v>860</v>
      </c>
      <c r="F141" s="1184" t="s">
        <v>1206</v>
      </c>
      <c r="G141" s="1184"/>
      <c r="H141" s="1184" t="s">
        <v>77</v>
      </c>
      <c r="L141" s="1006" t="str">
        <f t="shared" si="3"/>
        <v>202101202.jpg</v>
      </c>
      <c r="M141" s="1441"/>
      <c r="N141" s="1441"/>
      <c r="O141" s="1441"/>
      <c r="P141" s="1441"/>
      <c r="Q141" s="1270" t="s">
        <v>1965</v>
      </c>
      <c r="R141" s="1368">
        <v>10</v>
      </c>
      <c r="S141" s="1389" t="s">
        <v>1882</v>
      </c>
      <c r="T141" s="1273"/>
      <c r="U141" s="1274">
        <v>1</v>
      </c>
      <c r="V141" s="1275" t="s">
        <v>1878</v>
      </c>
    </row>
    <row r="142" spans="1:23" s="1006" customFormat="1" ht="31.5" customHeight="1">
      <c r="A142" s="1183">
        <f>IF(H142="","",COUNTA(($H$6:H142)))</f>
        <v>110</v>
      </c>
      <c r="B142" s="1182" t="s">
        <v>1649</v>
      </c>
      <c r="C142" s="1202"/>
      <c r="D142" s="1202"/>
      <c r="E142" s="1183" t="s">
        <v>417</v>
      </c>
      <c r="F142" s="1184" t="s">
        <v>2207</v>
      </c>
      <c r="G142" s="1184"/>
      <c r="H142" s="1184" t="s">
        <v>77</v>
      </c>
      <c r="L142" s="1006" t="str">
        <f>F142&amp;".jpg"</f>
        <v>202101301.jpg</v>
      </c>
      <c r="M142" s="1441"/>
      <c r="N142" s="1441"/>
      <c r="O142" s="1441"/>
      <c r="P142" s="1441"/>
      <c r="Q142" s="1270" t="s">
        <v>1968</v>
      </c>
      <c r="R142" s="1368">
        <v>10</v>
      </c>
      <c r="S142" s="1389" t="s">
        <v>1966</v>
      </c>
      <c r="T142" s="1273"/>
      <c r="U142" s="1274">
        <v>1</v>
      </c>
      <c r="V142" s="1275" t="s">
        <v>1878</v>
      </c>
    </row>
    <row r="143" spans="1:23" s="1006" customFormat="1" ht="31.5" customHeight="1">
      <c r="A143" s="1183">
        <f>IF(H143="","",COUNTA(($H$6:H143)))</f>
        <v>111</v>
      </c>
      <c r="B143" s="1182" t="s">
        <v>1650</v>
      </c>
      <c r="C143" s="1202"/>
      <c r="D143" s="1202"/>
      <c r="E143" s="1183" t="s">
        <v>417</v>
      </c>
      <c r="F143" s="1184" t="s">
        <v>1207</v>
      </c>
      <c r="G143" s="1184"/>
      <c r="H143" s="1184" t="s">
        <v>77</v>
      </c>
      <c r="L143" s="1006" t="str">
        <f t="shared" si="3"/>
        <v>202101302.jpg</v>
      </c>
      <c r="M143" s="1441"/>
      <c r="N143" s="1441"/>
      <c r="O143" s="1441"/>
      <c r="P143" s="1441"/>
      <c r="Q143" s="1270" t="s">
        <v>1879</v>
      </c>
      <c r="R143" s="1368">
        <v>1</v>
      </c>
      <c r="S143" s="1389" t="s">
        <v>1966</v>
      </c>
      <c r="T143" s="1273"/>
      <c r="U143" s="1274">
        <v>1</v>
      </c>
      <c r="V143" s="1275" t="s">
        <v>1878</v>
      </c>
    </row>
    <row r="144" spans="1:23" s="1006" customFormat="1" ht="31.5" customHeight="1">
      <c r="A144" s="1183">
        <f>IF(H144="","",COUNTA(($H$6:H144)))</f>
        <v>112</v>
      </c>
      <c r="B144" s="1182" t="s">
        <v>1651</v>
      </c>
      <c r="C144" s="1202"/>
      <c r="D144" s="1202"/>
      <c r="E144" s="1183" t="s">
        <v>417</v>
      </c>
      <c r="F144" s="1184" t="s">
        <v>1208</v>
      </c>
      <c r="G144" s="1184"/>
      <c r="H144" s="1184" t="s">
        <v>42</v>
      </c>
      <c r="L144" s="1006" t="str">
        <f t="shared" si="3"/>
        <v>202101303.jpg</v>
      </c>
      <c r="M144" s="1441"/>
      <c r="N144" s="1441"/>
      <c r="O144" s="1441"/>
      <c r="P144" s="1441"/>
      <c r="Q144" s="1270" t="s">
        <v>1903</v>
      </c>
      <c r="R144" s="1368">
        <v>50</v>
      </c>
      <c r="S144" s="1389" t="s">
        <v>1902</v>
      </c>
      <c r="T144" s="1273"/>
      <c r="U144" s="1274">
        <v>1</v>
      </c>
      <c r="V144" s="1275" t="s">
        <v>1901</v>
      </c>
    </row>
    <row r="145" spans="1:23" s="1006" customFormat="1" ht="31.5" customHeight="1">
      <c r="A145" s="1183">
        <f>IF(H145="","",COUNTA(($H$6:H145)))</f>
        <v>113</v>
      </c>
      <c r="B145" s="1182" t="s">
        <v>1652</v>
      </c>
      <c r="C145" s="1202"/>
      <c r="D145" s="1202"/>
      <c r="E145" s="1183" t="s">
        <v>156</v>
      </c>
      <c r="F145" s="1184" t="s">
        <v>1210</v>
      </c>
      <c r="G145" s="1184"/>
      <c r="H145" s="1184" t="s">
        <v>1783</v>
      </c>
      <c r="L145" s="1006" t="str">
        <f t="shared" si="3"/>
        <v>202101901.jpg</v>
      </c>
      <c r="M145" s="1441"/>
      <c r="N145" s="1441"/>
      <c r="O145" s="1441"/>
      <c r="P145" s="1441"/>
      <c r="Q145" s="1270" t="s">
        <v>1903</v>
      </c>
      <c r="R145" s="1368">
        <v>50</v>
      </c>
      <c r="S145" s="1389" t="s">
        <v>1902</v>
      </c>
      <c r="T145" s="1011"/>
      <c r="U145" s="1274">
        <v>1</v>
      </c>
      <c r="V145" s="1275" t="s">
        <v>1901</v>
      </c>
    </row>
    <row r="146" spans="1:23" s="1301" customFormat="1" ht="31.5" customHeight="1">
      <c r="A146" s="1183">
        <f>IF(H146="","",COUNTA(($H$6:H146)))</f>
        <v>114</v>
      </c>
      <c r="B146" s="1182" t="s">
        <v>1653</v>
      </c>
      <c r="C146" s="1202"/>
      <c r="D146" s="1202"/>
      <c r="E146" s="1183" t="s">
        <v>156</v>
      </c>
      <c r="F146" s="1184" t="s">
        <v>1211</v>
      </c>
      <c r="G146" s="1184"/>
      <c r="H146" s="1184" t="s">
        <v>77</v>
      </c>
      <c r="I146" s="1278"/>
      <c r="J146" s="1278"/>
      <c r="K146" s="1278"/>
      <c r="L146" s="1278" t="str">
        <f t="shared" si="3"/>
        <v>202101902.jpg</v>
      </c>
      <c r="M146" s="1442"/>
      <c r="N146" s="1443"/>
      <c r="O146" s="1443"/>
      <c r="P146" s="1444"/>
      <c r="Q146" s="1341" t="s">
        <v>1967</v>
      </c>
      <c r="R146" s="1370">
        <v>10</v>
      </c>
      <c r="S146" s="1385" t="s">
        <v>1966</v>
      </c>
      <c r="T146" s="1344"/>
      <c r="U146" s="1291">
        <v>1</v>
      </c>
      <c r="V146" s="1292" t="s">
        <v>1878</v>
      </c>
      <c r="W146" s="1345"/>
    </row>
    <row r="147" spans="1:23" s="1301" customFormat="1" ht="31.5" customHeight="1">
      <c r="A147" s="1187" t="s">
        <v>155</v>
      </c>
      <c r="B147" s="1204" t="s">
        <v>2116</v>
      </c>
      <c r="C147" s="1204"/>
      <c r="D147" s="1204"/>
      <c r="E147" s="1187" t="s">
        <v>5</v>
      </c>
      <c r="F147" s="1188" t="s">
        <v>5</v>
      </c>
      <c r="G147" s="1188"/>
      <c r="H147" s="1188"/>
      <c r="I147" s="1303"/>
      <c r="J147" s="1303"/>
      <c r="K147" s="1303"/>
      <c r="L147" s="1303" t="str">
        <f t="shared" si="3"/>
        <v>.jpg</v>
      </c>
      <c r="M147" s="1445"/>
      <c r="N147" s="1446"/>
      <c r="O147" s="1446"/>
      <c r="P147" s="1447"/>
      <c r="Q147" s="1363"/>
      <c r="R147" s="1364"/>
      <c r="S147" s="1394"/>
      <c r="T147" s="1412"/>
      <c r="U147" s="1308"/>
      <c r="V147" s="1309"/>
      <c r="W147" s="1367"/>
    </row>
    <row r="148" spans="1:23" s="1006" customFormat="1" ht="31.5" customHeight="1">
      <c r="A148" s="1183">
        <f>IF(H148="","",COUNTA(($H$6:H148)))</f>
        <v>115</v>
      </c>
      <c r="B148" s="1182" t="s">
        <v>1676</v>
      </c>
      <c r="C148" s="1202"/>
      <c r="D148" s="1202"/>
      <c r="E148" s="1183" t="s">
        <v>158</v>
      </c>
      <c r="F148" s="1184" t="s">
        <v>1229</v>
      </c>
      <c r="G148" s="1184"/>
      <c r="H148" s="1184" t="s">
        <v>77</v>
      </c>
      <c r="L148" s="1006" t="str">
        <f t="shared" si="3"/>
        <v>210011104.jpg</v>
      </c>
      <c r="M148" s="1441"/>
      <c r="N148" s="1441"/>
      <c r="O148" s="1441"/>
      <c r="P148" s="1441"/>
      <c r="Q148" s="1270" t="s">
        <v>1968</v>
      </c>
      <c r="R148" s="1368">
        <v>10</v>
      </c>
      <c r="S148" s="1389" t="s">
        <v>1966</v>
      </c>
      <c r="T148" s="1273"/>
      <c r="U148" s="1274">
        <v>1</v>
      </c>
      <c r="V148" s="1275" t="s">
        <v>1878</v>
      </c>
    </row>
    <row r="149" spans="1:23" s="1006" customFormat="1" ht="31.5" customHeight="1">
      <c r="A149" s="1183">
        <f>IF(H149="","",COUNTA(($H$6:H149)))</f>
        <v>116</v>
      </c>
      <c r="B149" s="1182" t="s">
        <v>1677</v>
      </c>
      <c r="C149" s="1202"/>
      <c r="D149" s="1202"/>
      <c r="E149" s="1183" t="s">
        <v>158</v>
      </c>
      <c r="F149" s="1184" t="s">
        <v>1230</v>
      </c>
      <c r="G149" s="1184"/>
      <c r="H149" s="1184" t="s">
        <v>42</v>
      </c>
      <c r="L149" s="1006" t="str">
        <f t="shared" si="3"/>
        <v>210011105.jpg</v>
      </c>
      <c r="M149" s="1441"/>
      <c r="N149" s="1441"/>
      <c r="O149" s="1441"/>
      <c r="P149" s="1441"/>
      <c r="Q149" s="1270" t="s">
        <v>1968</v>
      </c>
      <c r="R149" s="1368">
        <v>10</v>
      </c>
      <c r="S149" s="1389" t="s">
        <v>1966</v>
      </c>
      <c r="T149" s="1011"/>
      <c r="U149" s="1274">
        <v>1</v>
      </c>
      <c r="V149" s="1275" t="s">
        <v>1878</v>
      </c>
    </row>
    <row r="150" spans="1:23" s="1006" customFormat="1" ht="31.5" customHeight="1">
      <c r="A150" s="1183">
        <f>IF(H150="","",COUNTA(($H$6:H150)))</f>
        <v>117</v>
      </c>
      <c r="B150" s="1182" t="s">
        <v>1678</v>
      </c>
      <c r="C150" s="1202"/>
      <c r="D150" s="1202"/>
      <c r="E150" s="1183" t="s">
        <v>158</v>
      </c>
      <c r="F150" s="1184" t="s">
        <v>1231</v>
      </c>
      <c r="G150" s="1184"/>
      <c r="H150" s="1184" t="s">
        <v>77</v>
      </c>
      <c r="L150" s="1006" t="str">
        <f t="shared" si="3"/>
        <v>210011106.jpg</v>
      </c>
      <c r="M150" s="1441"/>
      <c r="N150" s="1441"/>
      <c r="O150" s="1441"/>
      <c r="P150" s="1441"/>
      <c r="Q150" s="1270" t="s">
        <v>1900</v>
      </c>
      <c r="R150" s="1368">
        <v>10</v>
      </c>
      <c r="S150" s="1389" t="s">
        <v>1878</v>
      </c>
      <c r="T150" s="1011"/>
      <c r="U150" s="1274">
        <v>1</v>
      </c>
      <c r="V150" s="1275" t="s">
        <v>1969</v>
      </c>
    </row>
    <row r="151" spans="1:23" s="1006" customFormat="1" ht="31.5" customHeight="1">
      <c r="A151" s="1183">
        <f>IF(H151="","",COUNTA(($H$6:H151)))</f>
        <v>118</v>
      </c>
      <c r="B151" s="1182" t="s">
        <v>1679</v>
      </c>
      <c r="C151" s="1202"/>
      <c r="D151" s="1202"/>
      <c r="E151" s="1183" t="s">
        <v>159</v>
      </c>
      <c r="F151" s="1184" t="s">
        <v>1232</v>
      </c>
      <c r="G151" s="1184"/>
      <c r="H151" s="1184" t="s">
        <v>160</v>
      </c>
      <c r="L151" s="1006" t="str">
        <f t="shared" si="3"/>
        <v>210012301.jpg</v>
      </c>
      <c r="M151" s="1441"/>
      <c r="N151" s="1441"/>
      <c r="O151" s="1441"/>
      <c r="P151" s="1441"/>
      <c r="Q151" s="1270" t="s">
        <v>1903</v>
      </c>
      <c r="R151" s="1413">
        <v>400</v>
      </c>
      <c r="S151" s="1389" t="s">
        <v>1904</v>
      </c>
      <c r="T151" s="1273"/>
      <c r="U151" s="1274">
        <v>1000</v>
      </c>
      <c r="V151" s="1275" t="s">
        <v>1904</v>
      </c>
    </row>
    <row r="152" spans="1:23" s="1006" customFormat="1" ht="31.5" customHeight="1">
      <c r="A152" s="1183">
        <f>IF(H152="","",COUNTA(($H$6:H152)))</f>
        <v>119</v>
      </c>
      <c r="B152" s="1182" t="s">
        <v>1659</v>
      </c>
      <c r="C152" s="1202"/>
      <c r="D152" s="1202"/>
      <c r="E152" s="1183" t="s">
        <v>159</v>
      </c>
      <c r="F152" s="1184" t="s">
        <v>1233</v>
      </c>
      <c r="G152" s="1184"/>
      <c r="H152" s="1184" t="s">
        <v>160</v>
      </c>
      <c r="L152" s="1006" t="str">
        <f t="shared" si="3"/>
        <v>210012302.jpg</v>
      </c>
      <c r="M152" s="1441"/>
      <c r="N152" s="1441"/>
      <c r="O152" s="1441"/>
      <c r="P152" s="1441"/>
      <c r="Q152" s="1270" t="s">
        <v>1970</v>
      </c>
      <c r="R152" s="1413">
        <v>400</v>
      </c>
      <c r="S152" s="1389" t="s">
        <v>1904</v>
      </c>
      <c r="T152" s="1011"/>
      <c r="U152" s="1274">
        <v>1000</v>
      </c>
      <c r="V152" s="1275" t="s">
        <v>1904</v>
      </c>
    </row>
    <row r="153" spans="1:23" s="1006" customFormat="1" ht="31.5" customHeight="1">
      <c r="A153" s="1183">
        <f>IF(H153="","",COUNTA(($H$6:H153)))</f>
        <v>120</v>
      </c>
      <c r="B153" s="1182" t="s">
        <v>1680</v>
      </c>
      <c r="C153" s="1202"/>
      <c r="D153" s="1202"/>
      <c r="E153" s="1183" t="s">
        <v>159</v>
      </c>
      <c r="F153" s="1184" t="s">
        <v>1234</v>
      </c>
      <c r="G153" s="1184"/>
      <c r="H153" s="1184" t="s">
        <v>160</v>
      </c>
      <c r="L153" s="1006" t="str">
        <f t="shared" si="3"/>
        <v>210012303.jpg</v>
      </c>
      <c r="M153" s="1441"/>
      <c r="N153" s="1441"/>
      <c r="O153" s="1441"/>
      <c r="P153" s="1441"/>
      <c r="Q153" s="1270" t="s">
        <v>1903</v>
      </c>
      <c r="R153" s="1270">
        <v>200</v>
      </c>
      <c r="S153" s="1270" t="s">
        <v>1904</v>
      </c>
      <c r="T153" s="1270"/>
      <c r="U153" s="1270">
        <v>1000</v>
      </c>
      <c r="V153" s="1270" t="s">
        <v>1971</v>
      </c>
      <c r="W153" s="1270"/>
    </row>
    <row r="154" spans="1:23" s="1301" customFormat="1" ht="31.5" customHeight="1">
      <c r="A154" s="1187" t="s">
        <v>49</v>
      </c>
      <c r="B154" s="1204" t="s">
        <v>161</v>
      </c>
      <c r="C154" s="1204"/>
      <c r="D154" s="1204"/>
      <c r="E154" s="1187" t="s">
        <v>5</v>
      </c>
      <c r="F154" s="1188" t="s">
        <v>5</v>
      </c>
      <c r="G154" s="1188"/>
      <c r="H154" s="1188"/>
      <c r="I154" s="1278"/>
      <c r="J154" s="1278"/>
      <c r="K154" s="1278"/>
      <c r="L154" s="1278" t="str">
        <f t="shared" si="3"/>
        <v>.jpg</v>
      </c>
      <c r="M154" s="1442"/>
      <c r="N154" s="1443"/>
      <c r="O154" s="1443"/>
      <c r="P154" s="1444"/>
      <c r="Q154" s="1287"/>
      <c r="R154" s="1414"/>
      <c r="S154" s="1403"/>
      <c r="T154" s="1386"/>
      <c r="U154" s="1404"/>
      <c r="V154" s="1405"/>
      <c r="W154" s="1345"/>
    </row>
    <row r="155" spans="1:23" s="1301" customFormat="1" ht="31.5" customHeight="1">
      <c r="A155" s="1183">
        <f>IF(H155="","",COUNTA(($H$6:H155)))</f>
        <v>121</v>
      </c>
      <c r="B155" s="1202" t="s">
        <v>1498</v>
      </c>
      <c r="C155" s="1202"/>
      <c r="D155" s="1202"/>
      <c r="E155" s="1183" t="s">
        <v>162</v>
      </c>
      <c r="F155" s="1184" t="s">
        <v>1153</v>
      </c>
      <c r="G155" s="1184"/>
      <c r="H155" s="1184" t="s">
        <v>77</v>
      </c>
      <c r="I155" s="1006"/>
      <c r="J155" s="1006"/>
      <c r="K155" s="1006"/>
      <c r="L155" s="1006" t="str">
        <f t="shared" si="3"/>
        <v>132401201.jpg</v>
      </c>
      <c r="M155" s="1438"/>
      <c r="N155" s="1439"/>
      <c r="O155" s="1439"/>
      <c r="P155" s="1440"/>
      <c r="Q155" s="1294" t="s">
        <v>1905</v>
      </c>
      <c r="R155" s="1415">
        <v>100</v>
      </c>
      <c r="S155" s="1390" t="s">
        <v>1878</v>
      </c>
      <c r="T155" s="1297"/>
      <c r="U155" s="1298">
        <v>1</v>
      </c>
      <c r="V155" s="1299" t="s">
        <v>1878</v>
      </c>
      <c r="W155" s="1300"/>
    </row>
    <row r="156" spans="1:23" s="1010" customFormat="1" ht="31.5" customHeight="1">
      <c r="A156" s="1183">
        <f>IF(E156="","",COUNTA($H$7:H156))</f>
        <v>122</v>
      </c>
      <c r="B156" s="1182" t="s">
        <v>1826</v>
      </c>
      <c r="C156" s="1193" t="s">
        <v>162</v>
      </c>
      <c r="D156" s="1416" t="str">
        <f>LEFT(C156,5)</f>
        <v>13240</v>
      </c>
      <c r="E156" s="1183" t="s">
        <v>162</v>
      </c>
      <c r="F156" s="1184" t="s">
        <v>2208</v>
      </c>
      <c r="G156" s="1193"/>
      <c r="H156" s="1369" t="s">
        <v>846</v>
      </c>
      <c r="I156" s="1017"/>
      <c r="J156" s="1017"/>
      <c r="K156" s="1018"/>
      <c r="L156" s="1019"/>
      <c r="M156" s="1448"/>
      <c r="N156" s="1448"/>
      <c r="O156" s="1448"/>
      <c r="P156" s="1448"/>
      <c r="Q156" s="1294" t="s">
        <v>1972</v>
      </c>
      <c r="R156" s="1415">
        <v>100</v>
      </c>
      <c r="S156" s="1390" t="s">
        <v>1925</v>
      </c>
      <c r="T156" s="1294"/>
      <c r="U156" s="1415">
        <v>1</v>
      </c>
      <c r="V156" s="1390" t="s">
        <v>1925</v>
      </c>
      <c r="W156" s="1300"/>
    </row>
    <row r="157" spans="1:23" s="1301" customFormat="1" ht="31.5" customHeight="1">
      <c r="A157" s="1187" t="s">
        <v>50</v>
      </c>
      <c r="B157" s="1204" t="s">
        <v>163</v>
      </c>
      <c r="C157" s="1204"/>
      <c r="D157" s="1204"/>
      <c r="E157" s="1187" t="s">
        <v>5</v>
      </c>
      <c r="F157" s="1188" t="s">
        <v>5</v>
      </c>
      <c r="G157" s="1188"/>
      <c r="H157" s="1188"/>
      <c r="I157" s="1303"/>
      <c r="J157" s="1303"/>
      <c r="K157" s="1303"/>
      <c r="L157" s="1303" t="str">
        <f t="shared" si="3"/>
        <v>.jpg</v>
      </c>
      <c r="M157" s="1445"/>
      <c r="N157" s="1446"/>
      <c r="O157" s="1446"/>
      <c r="P157" s="1447"/>
      <c r="Q157" s="1363"/>
      <c r="R157" s="1417"/>
      <c r="S157" s="1394"/>
      <c r="T157" s="1366"/>
      <c r="U157" s="1308"/>
      <c r="V157" s="1309"/>
      <c r="W157" s="1367"/>
    </row>
    <row r="158" spans="1:23" s="1006" customFormat="1" ht="31.5" customHeight="1">
      <c r="A158" s="1183">
        <f>IF(H158="","",COUNTA(($H$6:H158)))</f>
        <v>123</v>
      </c>
      <c r="B158" s="1182" t="s">
        <v>1804</v>
      </c>
      <c r="C158" s="1202"/>
      <c r="D158" s="1202"/>
      <c r="E158" s="1183" t="s">
        <v>164</v>
      </c>
      <c r="F158" s="1184" t="s">
        <v>1178</v>
      </c>
      <c r="G158" s="1184"/>
      <c r="H158" s="1184" t="s">
        <v>157</v>
      </c>
      <c r="L158" s="1006" t="str">
        <f t="shared" si="3"/>
        <v>192002201.jpg</v>
      </c>
      <c r="M158" s="1441"/>
      <c r="N158" s="1441"/>
      <c r="O158" s="1441"/>
      <c r="P158" s="1441"/>
      <c r="Q158" s="1270" t="s">
        <v>1973</v>
      </c>
      <c r="R158" s="1270">
        <v>100</v>
      </c>
      <c r="S158" s="1270" t="s">
        <v>1901</v>
      </c>
      <c r="T158" s="1273"/>
      <c r="U158" s="1270">
        <v>1</v>
      </c>
      <c r="V158" s="1270" t="s">
        <v>1974</v>
      </c>
    </row>
    <row r="159" spans="1:23" s="1006" customFormat="1" ht="31.5" customHeight="1">
      <c r="A159" s="1183">
        <f>IF(H159="","",COUNTA(($H$6:H159)))</f>
        <v>124</v>
      </c>
      <c r="B159" s="1182" t="s">
        <v>1643</v>
      </c>
      <c r="C159" s="1202"/>
      <c r="D159" s="1202"/>
      <c r="E159" s="1183">
        <v>1920022</v>
      </c>
      <c r="F159" s="1184" t="s">
        <v>1180</v>
      </c>
      <c r="G159" s="1184"/>
      <c r="H159" s="1184" t="s">
        <v>1783</v>
      </c>
      <c r="L159" s="1006" t="str">
        <f t="shared" si="3"/>
        <v>192002204.jpg</v>
      </c>
      <c r="M159" s="1441"/>
      <c r="N159" s="1441"/>
      <c r="O159" s="1441"/>
      <c r="P159" s="1441"/>
      <c r="Q159" s="1270" t="s">
        <v>1973</v>
      </c>
      <c r="R159" s="1270" t="s">
        <v>1913</v>
      </c>
      <c r="S159" s="1270" t="s">
        <v>1901</v>
      </c>
      <c r="T159" s="1270"/>
      <c r="U159" s="1270" t="s">
        <v>1877</v>
      </c>
      <c r="V159" s="1270" t="s">
        <v>1901</v>
      </c>
      <c r="W159" s="1270"/>
    </row>
    <row r="160" spans="1:23" s="1301" customFormat="1" ht="31.5" customHeight="1">
      <c r="A160" s="1187" t="s">
        <v>62</v>
      </c>
      <c r="B160" s="1204" t="s">
        <v>1530</v>
      </c>
      <c r="C160" s="1204"/>
      <c r="D160" s="1204"/>
      <c r="E160" s="1187" t="s">
        <v>5</v>
      </c>
      <c r="F160" s="1188" t="s">
        <v>5</v>
      </c>
      <c r="G160" s="1188"/>
      <c r="H160" s="1188"/>
      <c r="I160" s="1278"/>
      <c r="J160" s="1278"/>
      <c r="K160" s="1278"/>
      <c r="L160" s="1278" t="str">
        <f t="shared" si="3"/>
        <v>.jpg</v>
      </c>
      <c r="M160" s="1442"/>
      <c r="N160" s="1443"/>
      <c r="O160" s="1443"/>
      <c r="P160" s="1444"/>
      <c r="Q160" s="1418"/>
      <c r="R160" s="1419"/>
      <c r="S160" s="1385"/>
      <c r="T160" s="1386"/>
      <c r="U160" s="1291"/>
      <c r="V160" s="1292"/>
      <c r="W160" s="1345"/>
    </row>
    <row r="161" spans="1:23" s="1301" customFormat="1" ht="31.5" customHeight="1">
      <c r="A161" s="1187" t="s">
        <v>55</v>
      </c>
      <c r="B161" s="1204" t="s">
        <v>165</v>
      </c>
      <c r="C161" s="1204"/>
      <c r="D161" s="1204"/>
      <c r="E161" s="1187" t="s">
        <v>5</v>
      </c>
      <c r="F161" s="1188" t="s">
        <v>5</v>
      </c>
      <c r="G161" s="1188"/>
      <c r="H161" s="1188"/>
      <c r="I161" s="1006"/>
      <c r="J161" s="1006"/>
      <c r="K161" s="1006"/>
      <c r="L161" s="1006" t="str">
        <f t="shared" si="3"/>
        <v>.jpg</v>
      </c>
      <c r="M161" s="1438"/>
      <c r="N161" s="1439"/>
      <c r="O161" s="1439"/>
      <c r="P161" s="1440"/>
      <c r="Q161" s="1420"/>
      <c r="R161" s="1415"/>
      <c r="S161" s="1390"/>
      <c r="T161" s="1297"/>
      <c r="U161" s="1298"/>
      <c r="V161" s="1299"/>
      <c r="W161" s="1300"/>
    </row>
    <row r="162" spans="1:23" s="1301" customFormat="1" ht="31.5" customHeight="1">
      <c r="A162" s="1183">
        <f>IF(H162="","",COUNTA(($H$6:H162)))</f>
        <v>125</v>
      </c>
      <c r="B162" s="1202" t="s">
        <v>563</v>
      </c>
      <c r="C162" s="1202"/>
      <c r="D162" s="1202"/>
      <c r="E162" s="1183" t="s">
        <v>71</v>
      </c>
      <c r="F162" s="1184" t="s">
        <v>1370</v>
      </c>
      <c r="G162" s="1184"/>
      <c r="H162" s="1184" t="s">
        <v>1788</v>
      </c>
      <c r="I162" s="1006"/>
      <c r="J162" s="1006"/>
      <c r="K162" s="1006"/>
      <c r="L162" s="1006" t="str">
        <f t="shared" si="3"/>
        <v>351010001.jpg</v>
      </c>
      <c r="M162" s="1438"/>
      <c r="N162" s="1439"/>
      <c r="O162" s="1439"/>
      <c r="P162" s="1440"/>
      <c r="Q162" s="1420"/>
      <c r="R162" s="1415">
        <v>1</v>
      </c>
      <c r="S162" s="1390" t="s">
        <v>1975</v>
      </c>
      <c r="T162" s="1297"/>
      <c r="U162" s="1298">
        <v>1</v>
      </c>
      <c r="V162" s="1299" t="s">
        <v>1975</v>
      </c>
      <c r="W162" s="1300"/>
    </row>
    <row r="163" spans="1:23" s="1301" customFormat="1" ht="31.5" customHeight="1">
      <c r="A163" s="1187" t="s">
        <v>63</v>
      </c>
      <c r="B163" s="1204" t="s">
        <v>166</v>
      </c>
      <c r="C163" s="1204"/>
      <c r="D163" s="1204"/>
      <c r="E163" s="1187" t="s">
        <v>5</v>
      </c>
      <c r="F163" s="1188" t="s">
        <v>5</v>
      </c>
      <c r="G163" s="1188"/>
      <c r="H163" s="1188"/>
      <c r="I163" s="1006"/>
      <c r="J163" s="1006"/>
      <c r="K163" s="1006"/>
      <c r="L163" s="1006" t="str">
        <f t="shared" si="3"/>
        <v>.jpg</v>
      </c>
      <c r="M163" s="1438"/>
      <c r="N163" s="1439"/>
      <c r="O163" s="1439"/>
      <c r="P163" s="1440"/>
      <c r="Q163" s="1224"/>
      <c r="R163" s="1225"/>
      <c r="S163" s="1226"/>
      <c r="T163" s="1227"/>
      <c r="U163" s="1228"/>
      <c r="V163" s="1229"/>
      <c r="W163" s="1220"/>
    </row>
    <row r="164" spans="1:23" s="1301" customFormat="1" ht="31.5" customHeight="1">
      <c r="A164" s="1183">
        <f>IF(H164="","",COUNTA(($H$6:H164)))</f>
        <v>126</v>
      </c>
      <c r="B164" s="1202" t="s">
        <v>921</v>
      </c>
      <c r="C164" s="1202"/>
      <c r="D164" s="1202"/>
      <c r="E164" s="1183" t="s">
        <v>167</v>
      </c>
      <c r="F164" s="1184" t="s">
        <v>1373</v>
      </c>
      <c r="G164" s="1184"/>
      <c r="H164" s="1184" t="s">
        <v>69</v>
      </c>
      <c r="I164" s="1006"/>
      <c r="J164" s="1006"/>
      <c r="K164" s="1006"/>
      <c r="L164" s="1006" t="str">
        <f t="shared" si="3"/>
        <v>353020101.jpg</v>
      </c>
      <c r="M164" s="1438"/>
      <c r="N164" s="1439"/>
      <c r="O164" s="1439"/>
      <c r="P164" s="1440"/>
      <c r="Q164" s="1421" t="s">
        <v>1976</v>
      </c>
      <c r="R164" s="1415">
        <v>50</v>
      </c>
      <c r="S164" s="1390" t="s">
        <v>1878</v>
      </c>
      <c r="T164" s="1348"/>
      <c r="U164" s="1298">
        <v>1000</v>
      </c>
      <c r="V164" s="1299" t="s">
        <v>1878</v>
      </c>
      <c r="W164" s="1013"/>
    </row>
    <row r="165" spans="1:23" s="1301" customFormat="1" ht="31.5" customHeight="1">
      <c r="A165" s="1187" t="s">
        <v>64</v>
      </c>
      <c r="B165" s="1204" t="s">
        <v>2169</v>
      </c>
      <c r="C165" s="1204"/>
      <c r="D165" s="1204"/>
      <c r="E165" s="1187" t="s">
        <v>5</v>
      </c>
      <c r="F165" s="1188" t="s">
        <v>5</v>
      </c>
      <c r="G165" s="1188"/>
      <c r="H165" s="1188"/>
      <c r="I165" s="1006"/>
      <c r="J165" s="1006"/>
      <c r="K165" s="1006"/>
      <c r="L165" s="1006" t="str">
        <f t="shared" si="3"/>
        <v>.jpg</v>
      </c>
      <c r="M165" s="1438"/>
      <c r="N165" s="1439"/>
      <c r="O165" s="1439"/>
      <c r="P165" s="1440"/>
      <c r="Q165" s="1420"/>
      <c r="R165" s="1415"/>
      <c r="S165" s="1390"/>
      <c r="T165" s="1297"/>
      <c r="U165" s="1298"/>
      <c r="V165" s="1299"/>
      <c r="W165" s="1300"/>
    </row>
    <row r="166" spans="1:23" s="1301" customFormat="1" ht="31.5" customHeight="1">
      <c r="A166" s="1187" t="s">
        <v>54</v>
      </c>
      <c r="B166" s="1204" t="s">
        <v>184</v>
      </c>
      <c r="C166" s="1204"/>
      <c r="D166" s="1204"/>
      <c r="E166" s="1187"/>
      <c r="F166" s="1188"/>
      <c r="G166" s="1188"/>
      <c r="H166" s="1184"/>
      <c r="I166" s="1006"/>
      <c r="J166" s="1006"/>
      <c r="K166" s="1006"/>
      <c r="L166" s="1006" t="str">
        <f t="shared" si="3"/>
        <v>.jpg</v>
      </c>
      <c r="M166" s="1438"/>
      <c r="N166" s="1439"/>
      <c r="O166" s="1439"/>
      <c r="P166" s="1440"/>
      <c r="Q166" s="1420"/>
      <c r="R166" s="1415"/>
      <c r="S166" s="1390"/>
      <c r="T166" s="1297"/>
      <c r="U166" s="1298"/>
      <c r="V166" s="1299"/>
      <c r="W166" s="1300"/>
    </row>
    <row r="167" spans="1:23" s="1301" customFormat="1" ht="31.5" customHeight="1">
      <c r="A167" s="1183">
        <f>IF(H167="","",COUNTA(($H$6:H167)))</f>
        <v>127</v>
      </c>
      <c r="B167" s="1202" t="s">
        <v>188</v>
      </c>
      <c r="C167" s="1202"/>
      <c r="D167" s="1202"/>
      <c r="E167" s="1261" t="s">
        <v>186</v>
      </c>
      <c r="F167" s="1190" t="s">
        <v>1387</v>
      </c>
      <c r="G167" s="1184"/>
      <c r="H167" s="1184" t="s">
        <v>2166</v>
      </c>
      <c r="I167" s="1006"/>
      <c r="J167" s="1006"/>
      <c r="K167" s="1006"/>
      <c r="L167" s="1006" t="str">
        <f t="shared" si="3"/>
        <v>750000101.jpg</v>
      </c>
      <c r="M167" s="1438"/>
      <c r="N167" s="1439"/>
      <c r="O167" s="1439"/>
      <c r="P167" s="1440"/>
      <c r="Q167" s="1420"/>
      <c r="R167" s="1415">
        <v>1</v>
      </c>
      <c r="S167" s="1390" t="s">
        <v>1977</v>
      </c>
      <c r="T167" s="1297"/>
      <c r="U167" s="1298">
        <v>1</v>
      </c>
      <c r="V167" s="1299" t="s">
        <v>1909</v>
      </c>
      <c r="W167" s="1300"/>
    </row>
    <row r="168" spans="1:23" s="1301" customFormat="1" ht="31.5" customHeight="1">
      <c r="A168" s="1183">
        <f>IF(H168="","",COUNTA(($H$6:H168)))</f>
        <v>128</v>
      </c>
      <c r="B168" s="1202" t="s">
        <v>187</v>
      </c>
      <c r="C168" s="1202"/>
      <c r="D168" s="1202"/>
      <c r="E168" s="1261" t="s">
        <v>186</v>
      </c>
      <c r="F168" s="1190" t="s">
        <v>1388</v>
      </c>
      <c r="G168" s="1184"/>
      <c r="H168" s="1184" t="s">
        <v>2166</v>
      </c>
      <c r="I168" s="1006"/>
      <c r="J168" s="1006"/>
      <c r="K168" s="1006"/>
      <c r="L168" s="1006" t="str">
        <f t="shared" si="3"/>
        <v>750000102.jpg</v>
      </c>
      <c r="M168" s="1438"/>
      <c r="N168" s="1439"/>
      <c r="O168" s="1439"/>
      <c r="P168" s="1440"/>
      <c r="Q168" s="1420"/>
      <c r="R168" s="1415">
        <v>1</v>
      </c>
      <c r="S168" s="1390" t="s">
        <v>1977</v>
      </c>
      <c r="T168" s="1297"/>
      <c r="U168" s="1298">
        <v>1</v>
      </c>
      <c r="V168" s="1299" t="s">
        <v>1909</v>
      </c>
      <c r="W168" s="1300"/>
    </row>
    <row r="169" spans="1:23" s="1301" customFormat="1" ht="31.5" customHeight="1">
      <c r="A169" s="1196">
        <f>IF(H169="","",COUNTA(($H$6:H169)))</f>
        <v>129</v>
      </c>
      <c r="B169" s="1212" t="s">
        <v>185</v>
      </c>
      <c r="C169" s="1212"/>
      <c r="D169" s="1212"/>
      <c r="E169" s="1422" t="s">
        <v>186</v>
      </c>
      <c r="F169" s="1423" t="s">
        <v>1389</v>
      </c>
      <c r="G169" s="1197"/>
      <c r="H169" s="1197" t="s">
        <v>2166</v>
      </c>
      <c r="I169" s="1006"/>
      <c r="J169" s="1006"/>
      <c r="K169" s="1006"/>
      <c r="L169" s="1006" t="str">
        <f t="shared" si="3"/>
        <v>750000103.jpg</v>
      </c>
      <c r="M169" s="1441"/>
      <c r="N169" s="1441"/>
      <c r="O169" s="1441"/>
      <c r="P169" s="1441"/>
      <c r="Q169" s="1424"/>
      <c r="R169" s="1415">
        <v>1</v>
      </c>
      <c r="S169" s="1390" t="s">
        <v>1977</v>
      </c>
      <c r="T169" s="1297"/>
      <c r="U169" s="1298">
        <v>1</v>
      </c>
      <c r="V169" s="1299" t="s">
        <v>1909</v>
      </c>
      <c r="W169" s="1300"/>
    </row>
    <row r="170" spans="1:23" ht="31.5" customHeight="1">
      <c r="A170" s="1425"/>
      <c r="B170" s="1426"/>
      <c r="C170" s="1426"/>
      <c r="D170" s="1426"/>
      <c r="E170" s="1425"/>
      <c r="F170" s="1425"/>
      <c r="G170" s="1425"/>
      <c r="H170" s="1427"/>
      <c r="I170" s="1222"/>
      <c r="J170" s="1222"/>
      <c r="K170" s="1222"/>
      <c r="L170" s="1222"/>
      <c r="M170" s="1220"/>
      <c r="P170" s="1220"/>
      <c r="Q170" s="1428"/>
    </row>
    <row r="171" spans="1:23" ht="31.5" customHeight="1">
      <c r="A171" s="1425"/>
      <c r="B171" s="1426"/>
      <c r="C171" s="1426"/>
      <c r="D171" s="1426"/>
      <c r="E171" s="1425"/>
      <c r="F171" s="1425"/>
      <c r="G171" s="1425"/>
      <c r="H171" s="1425"/>
      <c r="I171" s="1220"/>
      <c r="J171" s="1220"/>
      <c r="M171" s="1220"/>
      <c r="P171" s="1220"/>
      <c r="Q171" s="1428"/>
    </row>
    <row r="172" spans="1:23" ht="31.5" customHeight="1">
      <c r="A172" s="1425"/>
      <c r="B172" s="1426"/>
      <c r="C172" s="1426"/>
      <c r="D172" s="1426"/>
      <c r="E172" s="1425"/>
      <c r="F172" s="1425"/>
      <c r="G172" s="1425"/>
      <c r="H172" s="1425"/>
      <c r="I172" s="1220"/>
      <c r="J172" s="1220"/>
      <c r="M172" s="1220"/>
      <c r="P172" s="1220"/>
      <c r="Q172" s="1428"/>
    </row>
    <row r="173" spans="1:23" ht="31.5" customHeight="1">
      <c r="A173" s="1425"/>
      <c r="B173" s="1426"/>
      <c r="C173" s="1426"/>
      <c r="D173" s="1426"/>
      <c r="E173" s="1425"/>
      <c r="F173" s="1425"/>
      <c r="G173" s="1425"/>
      <c r="H173" s="1425"/>
      <c r="I173" s="1220"/>
      <c r="J173" s="1220"/>
      <c r="M173" s="1220"/>
      <c r="P173" s="1220"/>
      <c r="Q173" s="1428"/>
    </row>
    <row r="174" spans="1:23" ht="31.5" customHeight="1">
      <c r="A174" s="1425"/>
      <c r="B174" s="1426"/>
      <c r="C174" s="1426"/>
      <c r="D174" s="1426"/>
      <c r="E174" s="1425"/>
      <c r="F174" s="1425"/>
      <c r="G174" s="1425"/>
      <c r="H174" s="1425"/>
      <c r="I174" s="1220"/>
      <c r="J174" s="1220"/>
      <c r="M174" s="1220"/>
      <c r="P174" s="1220"/>
      <c r="Q174" s="1428"/>
    </row>
    <row r="175" spans="1:23" ht="31.5" customHeight="1">
      <c r="A175" s="1425"/>
      <c r="B175" s="1426"/>
      <c r="C175" s="1426"/>
      <c r="D175" s="1426"/>
      <c r="E175" s="1425"/>
      <c r="F175" s="1425"/>
      <c r="G175" s="1425"/>
      <c r="H175" s="1425"/>
      <c r="I175" s="1220"/>
      <c r="J175" s="1220"/>
      <c r="M175" s="1220"/>
      <c r="P175" s="1220"/>
      <c r="Q175" s="1428"/>
    </row>
    <row r="176" spans="1:23" ht="31.5" customHeight="1">
      <c r="A176" s="1425"/>
      <c r="B176" s="1426"/>
      <c r="C176" s="1426"/>
      <c r="D176" s="1426"/>
      <c r="E176" s="1425"/>
      <c r="F176" s="1425"/>
      <c r="G176" s="1425"/>
      <c r="H176" s="1425"/>
      <c r="I176" s="1220"/>
      <c r="J176" s="1220"/>
      <c r="M176" s="1220"/>
      <c r="P176" s="1220"/>
      <c r="Q176" s="1428"/>
    </row>
    <row r="177" spans="1:17" ht="31.5" customHeight="1">
      <c r="A177" s="1425"/>
      <c r="B177" s="1426"/>
      <c r="C177" s="1426"/>
      <c r="D177" s="1426"/>
      <c r="E177" s="1425"/>
      <c r="F177" s="1425"/>
      <c r="G177" s="1425"/>
      <c r="H177" s="1425"/>
      <c r="I177" s="1220"/>
      <c r="J177" s="1220"/>
      <c r="M177" s="1220"/>
      <c r="P177" s="1220"/>
      <c r="Q177" s="1428"/>
    </row>
    <row r="178" spans="1:17" ht="31.5" customHeight="1">
      <c r="A178" s="1425"/>
      <c r="B178" s="1426"/>
      <c r="C178" s="1426"/>
      <c r="D178" s="1426"/>
      <c r="E178" s="1425"/>
      <c r="F178" s="1425"/>
      <c r="G178" s="1425"/>
      <c r="H178" s="1425"/>
      <c r="I178" s="1220"/>
      <c r="J178" s="1220"/>
      <c r="M178" s="1220"/>
      <c r="P178" s="1220"/>
      <c r="Q178" s="1428"/>
    </row>
    <row r="179" spans="1:17" ht="31.5" customHeight="1">
      <c r="A179" s="1425"/>
      <c r="B179" s="1426"/>
      <c r="C179" s="1426"/>
      <c r="D179" s="1426"/>
      <c r="E179" s="1425"/>
      <c r="F179" s="1425"/>
      <c r="G179" s="1425"/>
      <c r="H179" s="1425"/>
      <c r="I179" s="1220"/>
      <c r="J179" s="1220"/>
      <c r="M179" s="1220"/>
      <c r="P179" s="1220"/>
      <c r="Q179" s="1428"/>
    </row>
    <row r="180" spans="1:17" ht="31.5" customHeight="1">
      <c r="A180" s="1425"/>
      <c r="B180" s="1426"/>
      <c r="C180" s="1426"/>
      <c r="D180" s="1426"/>
      <c r="E180" s="1425"/>
      <c r="F180" s="1425"/>
      <c r="G180" s="1425"/>
      <c r="H180" s="1425"/>
      <c r="I180" s="1220"/>
      <c r="J180" s="1220"/>
      <c r="M180" s="1220"/>
      <c r="P180" s="1220"/>
      <c r="Q180" s="1428"/>
    </row>
    <row r="181" spans="1:17" ht="31.5" customHeight="1">
      <c r="A181" s="1425"/>
      <c r="B181" s="1426"/>
      <c r="C181" s="1426"/>
      <c r="D181" s="1426"/>
      <c r="E181" s="1425"/>
      <c r="F181" s="1425"/>
      <c r="G181" s="1425"/>
      <c r="H181" s="1425"/>
      <c r="I181" s="1220"/>
      <c r="J181" s="1220"/>
      <c r="M181" s="1220"/>
      <c r="P181" s="1220"/>
      <c r="Q181" s="1428"/>
    </row>
    <row r="182" spans="1:17" ht="21.95" customHeight="1">
      <c r="A182" s="1425"/>
      <c r="B182" s="1426"/>
      <c r="C182" s="1426"/>
      <c r="D182" s="1426"/>
      <c r="E182" s="1425"/>
      <c r="F182" s="1425"/>
      <c r="G182" s="1425"/>
      <c r="H182" s="1425"/>
      <c r="I182" s="1220"/>
      <c r="J182" s="1220"/>
      <c r="M182" s="1220"/>
      <c r="P182" s="1220"/>
      <c r="Q182" s="1428"/>
    </row>
    <row r="183" spans="1:17" ht="21.95" customHeight="1">
      <c r="A183" s="1425"/>
      <c r="B183" s="1426"/>
      <c r="C183" s="1426"/>
      <c r="D183" s="1426"/>
      <c r="E183" s="1425"/>
      <c r="F183" s="1425"/>
      <c r="G183" s="1425"/>
      <c r="H183" s="1425"/>
      <c r="I183" s="1220"/>
      <c r="J183" s="1220"/>
      <c r="M183" s="1220"/>
      <c r="P183" s="1220"/>
      <c r="Q183" s="1428"/>
    </row>
    <row r="184" spans="1:17" ht="21.95" customHeight="1">
      <c r="A184" s="1425"/>
      <c r="B184" s="1426"/>
      <c r="C184" s="1426"/>
      <c r="D184" s="1426"/>
      <c r="E184" s="1425"/>
      <c r="F184" s="1425"/>
      <c r="G184" s="1425"/>
      <c r="H184" s="1425"/>
      <c r="I184" s="1220"/>
      <c r="J184" s="1220"/>
      <c r="M184" s="1220"/>
      <c r="P184" s="1220"/>
      <c r="Q184" s="1428"/>
    </row>
    <row r="185" spans="1:17" ht="21.95" customHeight="1">
      <c r="A185" s="1425"/>
      <c r="B185" s="1426"/>
      <c r="C185" s="1426"/>
      <c r="D185" s="1426"/>
      <c r="E185" s="1425"/>
      <c r="F185" s="1425"/>
      <c r="G185" s="1425"/>
      <c r="H185" s="1425"/>
      <c r="I185" s="1220"/>
      <c r="J185" s="1220"/>
      <c r="M185" s="1220"/>
      <c r="P185" s="1220"/>
      <c r="Q185" s="1428"/>
    </row>
    <row r="186" spans="1:17" ht="21.95" customHeight="1">
      <c r="A186" s="1425"/>
      <c r="B186" s="1426"/>
      <c r="C186" s="1426"/>
      <c r="D186" s="1426"/>
      <c r="E186" s="1425"/>
      <c r="F186" s="1425"/>
      <c r="G186" s="1425"/>
      <c r="H186" s="1425"/>
      <c r="I186" s="1220"/>
      <c r="J186" s="1220"/>
      <c r="M186" s="1220"/>
      <c r="P186" s="1220"/>
      <c r="Q186" s="1428"/>
    </row>
    <row r="187" spans="1:17" ht="21.95" customHeight="1">
      <c r="A187" s="1425"/>
      <c r="B187" s="1426"/>
      <c r="C187" s="1426"/>
      <c r="D187" s="1426"/>
      <c r="E187" s="1425"/>
      <c r="F187" s="1425"/>
      <c r="G187" s="1425"/>
      <c r="H187" s="1425"/>
      <c r="I187" s="1220"/>
      <c r="J187" s="1220"/>
      <c r="M187" s="1220"/>
      <c r="P187" s="1220"/>
      <c r="Q187" s="1428"/>
    </row>
    <row r="188" spans="1:17" ht="21.95" customHeight="1">
      <c r="A188" s="1425"/>
      <c r="B188" s="1426"/>
      <c r="C188" s="1426"/>
      <c r="D188" s="1426"/>
      <c r="E188" s="1425"/>
      <c r="F188" s="1425"/>
      <c r="G188" s="1425"/>
      <c r="H188" s="1425"/>
      <c r="I188" s="1220"/>
      <c r="J188" s="1220"/>
      <c r="M188" s="1220"/>
      <c r="P188" s="1220"/>
      <c r="Q188" s="1428"/>
    </row>
    <row r="189" spans="1:17" ht="21.95" customHeight="1">
      <c r="A189" s="1425"/>
      <c r="B189" s="1426"/>
      <c r="C189" s="1426"/>
      <c r="D189" s="1426"/>
      <c r="E189" s="1425"/>
      <c r="F189" s="1425"/>
      <c r="G189" s="1425"/>
      <c r="H189" s="1425"/>
      <c r="I189" s="1220"/>
      <c r="J189" s="1220"/>
      <c r="M189" s="1220"/>
      <c r="P189" s="1220"/>
      <c r="Q189" s="1428"/>
    </row>
    <row r="190" spans="1:17" ht="21.95" customHeight="1">
      <c r="A190" s="1425"/>
      <c r="B190" s="1426"/>
      <c r="C190" s="1426"/>
      <c r="D190" s="1426"/>
      <c r="E190" s="1425"/>
      <c r="F190" s="1425"/>
      <c r="G190" s="1425"/>
      <c r="H190" s="1425"/>
      <c r="I190" s="1220"/>
      <c r="J190" s="1220"/>
      <c r="M190" s="1220"/>
      <c r="P190" s="1220"/>
      <c r="Q190" s="1428"/>
    </row>
    <row r="191" spans="1:17" ht="21.95" customHeight="1">
      <c r="A191" s="1425"/>
      <c r="B191" s="1426"/>
      <c r="C191" s="1426"/>
      <c r="D191" s="1426"/>
      <c r="E191" s="1425"/>
      <c r="F191" s="1425"/>
      <c r="G191" s="1425"/>
      <c r="H191" s="1425"/>
      <c r="I191" s="1220"/>
      <c r="J191" s="1220"/>
      <c r="M191" s="1220"/>
      <c r="P191" s="1220"/>
      <c r="Q191" s="1428"/>
    </row>
    <row r="192" spans="1:17" ht="21.95" customHeight="1">
      <c r="A192" s="1425"/>
      <c r="B192" s="1426"/>
      <c r="C192" s="1426"/>
      <c r="D192" s="1426"/>
      <c r="E192" s="1425"/>
      <c r="F192" s="1425"/>
      <c r="G192" s="1425"/>
      <c r="H192" s="1425"/>
      <c r="I192" s="1220"/>
      <c r="J192" s="1220"/>
      <c r="M192" s="1220"/>
      <c r="P192" s="1220"/>
      <c r="Q192" s="1428"/>
    </row>
    <row r="193" spans="1:17" ht="21.95" customHeight="1">
      <c r="A193" s="1425"/>
      <c r="B193" s="1426"/>
      <c r="C193" s="1426"/>
      <c r="D193" s="1426"/>
      <c r="E193" s="1425"/>
      <c r="F193" s="1425"/>
      <c r="G193" s="1425"/>
      <c r="H193" s="1425"/>
      <c r="I193" s="1220"/>
      <c r="J193" s="1220"/>
      <c r="M193" s="1220"/>
      <c r="P193" s="1220"/>
      <c r="Q193" s="1428"/>
    </row>
    <row r="194" spans="1:17" ht="21.95" customHeight="1">
      <c r="A194" s="1425"/>
      <c r="B194" s="1426"/>
      <c r="C194" s="1426"/>
      <c r="D194" s="1426"/>
      <c r="E194" s="1425"/>
      <c r="F194" s="1425"/>
      <c r="G194" s="1425"/>
      <c r="H194" s="1425"/>
      <c r="I194" s="1220"/>
      <c r="J194" s="1220"/>
      <c r="M194" s="1220"/>
      <c r="P194" s="1220"/>
      <c r="Q194" s="1428"/>
    </row>
    <row r="195" spans="1:17" ht="21.95" customHeight="1">
      <c r="M195" s="1220"/>
      <c r="P195" s="1220"/>
      <c r="Q195" s="1428"/>
    </row>
    <row r="196" spans="1:17" ht="21.95" customHeight="1">
      <c r="M196" s="1220"/>
      <c r="P196" s="1220"/>
      <c r="Q196" s="1428"/>
    </row>
    <row r="197" spans="1:17" ht="21.95" customHeight="1">
      <c r="M197" s="1220"/>
      <c r="P197" s="1220"/>
      <c r="Q197" s="1428"/>
    </row>
    <row r="198" spans="1:17" ht="21.95" customHeight="1">
      <c r="M198" s="1220"/>
      <c r="P198" s="1220"/>
      <c r="Q198" s="1428"/>
    </row>
    <row r="199" spans="1:17" ht="21.95" customHeight="1">
      <c r="M199" s="1220"/>
      <c r="P199" s="1220"/>
      <c r="Q199" s="1428"/>
    </row>
    <row r="200" spans="1:17" ht="21.95" customHeight="1">
      <c r="M200" s="1220"/>
      <c r="P200" s="1220"/>
      <c r="Q200" s="1428"/>
    </row>
    <row r="201" spans="1:17" ht="21.95" customHeight="1">
      <c r="M201" s="1220"/>
      <c r="P201" s="1220"/>
      <c r="Q201" s="1428"/>
    </row>
    <row r="202" spans="1:17" ht="21.95" customHeight="1">
      <c r="M202" s="1220"/>
      <c r="P202" s="1220"/>
      <c r="Q202" s="1428"/>
    </row>
    <row r="203" spans="1:17" ht="21.95" customHeight="1">
      <c r="M203" s="1220"/>
      <c r="P203" s="1220"/>
      <c r="Q203" s="1428"/>
    </row>
    <row r="204" spans="1:17" ht="21.95" customHeight="1">
      <c r="M204" s="1220"/>
      <c r="P204" s="1220"/>
      <c r="Q204" s="1428"/>
    </row>
    <row r="205" spans="1:17" ht="21.95" customHeight="1">
      <c r="M205" s="1220"/>
      <c r="P205" s="1220"/>
      <c r="Q205" s="1428"/>
    </row>
    <row r="206" spans="1:17" ht="21.95" customHeight="1">
      <c r="M206" s="1220"/>
      <c r="P206" s="1220"/>
      <c r="Q206" s="1428"/>
    </row>
    <row r="207" spans="1:17" ht="21.95" customHeight="1">
      <c r="M207" s="1220"/>
      <c r="P207" s="1220"/>
      <c r="Q207" s="1428"/>
    </row>
    <row r="208" spans="1:17" ht="21.95" customHeight="1">
      <c r="M208" s="1220"/>
      <c r="P208" s="1220"/>
      <c r="Q208" s="1428"/>
    </row>
    <row r="209" spans="13:17" ht="21.95" customHeight="1">
      <c r="M209" s="1220"/>
      <c r="P209" s="1220"/>
      <c r="Q209" s="1428"/>
    </row>
    <row r="210" spans="13:17" ht="21.95" customHeight="1">
      <c r="M210" s="1220"/>
      <c r="P210" s="1220"/>
      <c r="Q210" s="1428"/>
    </row>
    <row r="211" spans="13:17" ht="21.95" customHeight="1">
      <c r="M211" s="1220"/>
      <c r="P211" s="1220"/>
      <c r="Q211" s="1428"/>
    </row>
    <row r="212" spans="13:17" ht="21.95" customHeight="1">
      <c r="M212" s="1220"/>
      <c r="P212" s="1220"/>
      <c r="Q212" s="1428"/>
    </row>
    <row r="213" spans="13:17" ht="21.95" customHeight="1">
      <c r="M213" s="1220"/>
      <c r="P213" s="1220"/>
      <c r="Q213" s="1428"/>
    </row>
    <row r="214" spans="13:17" ht="21.95" customHeight="1">
      <c r="M214" s="1220"/>
      <c r="P214" s="1220"/>
      <c r="Q214" s="1428"/>
    </row>
    <row r="215" spans="13:17" ht="21.95" customHeight="1">
      <c r="M215" s="1220"/>
      <c r="P215" s="1220"/>
      <c r="Q215" s="1428"/>
    </row>
    <row r="216" spans="13:17" ht="21.95" customHeight="1">
      <c r="M216" s="1220"/>
      <c r="P216" s="1220"/>
      <c r="Q216" s="1428"/>
    </row>
    <row r="217" spans="13:17" ht="21.95" customHeight="1">
      <c r="M217" s="1220"/>
      <c r="P217" s="1220"/>
      <c r="Q217" s="1428"/>
    </row>
    <row r="218" spans="13:17" ht="21.95" customHeight="1">
      <c r="M218" s="1220"/>
      <c r="P218" s="1220"/>
      <c r="Q218" s="1428"/>
    </row>
    <row r="219" spans="13:17" ht="21.95" customHeight="1">
      <c r="M219" s="1220"/>
      <c r="P219" s="1220"/>
      <c r="Q219" s="1428"/>
    </row>
    <row r="220" spans="13:17" ht="21.95" customHeight="1">
      <c r="M220" s="1220"/>
      <c r="P220" s="1220"/>
      <c r="Q220" s="1428"/>
    </row>
    <row r="221" spans="13:17" ht="21.95" customHeight="1">
      <c r="M221" s="1220"/>
      <c r="P221" s="1220"/>
      <c r="Q221" s="1428"/>
    </row>
    <row r="222" spans="13:17" ht="21.95" customHeight="1">
      <c r="M222" s="1220"/>
      <c r="P222" s="1220"/>
      <c r="Q222" s="1428"/>
    </row>
    <row r="223" spans="13:17" ht="21.95" customHeight="1">
      <c r="M223" s="1220"/>
      <c r="P223" s="1220"/>
      <c r="Q223" s="1428"/>
    </row>
    <row r="224" spans="13:17" ht="21.95" customHeight="1">
      <c r="M224" s="1220"/>
      <c r="P224" s="1220"/>
      <c r="Q224" s="1428"/>
    </row>
    <row r="225" spans="13:17" ht="21.95" customHeight="1">
      <c r="M225" s="1220"/>
      <c r="P225" s="1220"/>
      <c r="Q225" s="1428"/>
    </row>
    <row r="226" spans="13:17" ht="21.95" customHeight="1">
      <c r="M226" s="1220"/>
      <c r="P226" s="1220"/>
      <c r="Q226" s="1428"/>
    </row>
    <row r="227" spans="13:17" ht="21.95" customHeight="1">
      <c r="M227" s="1220"/>
      <c r="P227" s="1220"/>
      <c r="Q227" s="1428"/>
    </row>
    <row r="228" spans="13:17" ht="21.95" customHeight="1">
      <c r="M228" s="1220"/>
      <c r="P228" s="1220"/>
      <c r="Q228" s="1428"/>
    </row>
    <row r="229" spans="13:17" ht="21.95" customHeight="1">
      <c r="M229" s="1220"/>
      <c r="P229" s="1220"/>
      <c r="Q229" s="1428"/>
    </row>
    <row r="230" spans="13:17" ht="21.95" customHeight="1">
      <c r="M230" s="1220"/>
      <c r="P230" s="1220"/>
      <c r="Q230" s="1428"/>
    </row>
    <row r="231" spans="13:17" ht="21.95" customHeight="1">
      <c r="M231" s="1220"/>
      <c r="P231" s="1220"/>
      <c r="Q231" s="1428"/>
    </row>
    <row r="232" spans="13:17" ht="21.95" customHeight="1">
      <c r="M232" s="1220"/>
      <c r="P232" s="1220"/>
      <c r="Q232" s="1428"/>
    </row>
    <row r="233" spans="13:17" ht="21.95" customHeight="1">
      <c r="M233" s="1220"/>
      <c r="P233" s="1220"/>
      <c r="Q233" s="1428"/>
    </row>
    <row r="234" spans="13:17" ht="21.95" customHeight="1">
      <c r="M234" s="1220"/>
      <c r="P234" s="1220"/>
      <c r="Q234" s="1428"/>
    </row>
    <row r="235" spans="13:17" ht="21.95" customHeight="1">
      <c r="M235" s="1220"/>
      <c r="P235" s="1220"/>
      <c r="Q235" s="1428"/>
    </row>
    <row r="236" spans="13:17" ht="21.95" customHeight="1">
      <c r="M236" s="1220"/>
      <c r="P236" s="1220"/>
      <c r="Q236" s="1428"/>
    </row>
    <row r="237" spans="13:17" ht="21.95" customHeight="1">
      <c r="M237" s="1220"/>
      <c r="P237" s="1220"/>
      <c r="Q237" s="1428"/>
    </row>
    <row r="238" spans="13:17" ht="21.95" customHeight="1">
      <c r="M238" s="1220"/>
      <c r="P238" s="1220"/>
      <c r="Q238" s="1428"/>
    </row>
    <row r="239" spans="13:17" ht="21.95" customHeight="1">
      <c r="M239" s="1220"/>
      <c r="P239" s="1220"/>
      <c r="Q239" s="1428"/>
    </row>
    <row r="240" spans="13:17" ht="21.95" customHeight="1">
      <c r="M240" s="1220"/>
      <c r="P240" s="1220"/>
      <c r="Q240" s="1428"/>
    </row>
    <row r="241" spans="13:17" ht="21.95" customHeight="1">
      <c r="M241" s="1220"/>
      <c r="P241" s="1220"/>
      <c r="Q241" s="1428"/>
    </row>
    <row r="242" spans="13:17" ht="21.95" customHeight="1">
      <c r="M242" s="1220"/>
      <c r="P242" s="1220"/>
      <c r="Q242" s="1428"/>
    </row>
    <row r="243" spans="13:17" ht="21.95" customHeight="1">
      <c r="M243" s="1220"/>
      <c r="P243" s="1220"/>
      <c r="Q243" s="1428"/>
    </row>
    <row r="244" spans="13:17" ht="21.95" customHeight="1">
      <c r="M244" s="1220"/>
      <c r="P244" s="1220"/>
      <c r="Q244" s="1428"/>
    </row>
    <row r="245" spans="13:17" ht="21.95" customHeight="1">
      <c r="M245" s="1220"/>
      <c r="P245" s="1220"/>
      <c r="Q245" s="1428"/>
    </row>
    <row r="246" spans="13:17" ht="21.95" customHeight="1">
      <c r="M246" s="1220"/>
      <c r="P246" s="1220"/>
      <c r="Q246" s="1428"/>
    </row>
    <row r="247" spans="13:17" ht="21.95" customHeight="1">
      <c r="M247" s="1220"/>
      <c r="P247" s="1220"/>
      <c r="Q247" s="1428"/>
    </row>
    <row r="248" spans="13:17" ht="21.95" customHeight="1">
      <c r="M248" s="1220"/>
      <c r="P248" s="1220"/>
      <c r="Q248" s="1428"/>
    </row>
    <row r="249" spans="13:17" ht="21.95" customHeight="1">
      <c r="M249" s="1220"/>
      <c r="P249" s="1220"/>
      <c r="Q249" s="1428"/>
    </row>
    <row r="250" spans="13:17" ht="21.95" customHeight="1">
      <c r="M250" s="1220"/>
      <c r="P250" s="1220"/>
      <c r="Q250" s="1428"/>
    </row>
    <row r="251" spans="13:17" ht="21.95" customHeight="1">
      <c r="M251" s="1220"/>
      <c r="P251" s="1220"/>
      <c r="Q251" s="1428"/>
    </row>
    <row r="252" spans="13:17" ht="21.95" customHeight="1">
      <c r="M252" s="1220"/>
      <c r="P252" s="1220"/>
      <c r="Q252" s="1428"/>
    </row>
    <row r="253" spans="13:17" ht="21.95" customHeight="1">
      <c r="M253" s="1220"/>
      <c r="P253" s="1220"/>
      <c r="Q253" s="1428"/>
    </row>
    <row r="254" spans="13:17" ht="21.95" customHeight="1">
      <c r="M254" s="1220"/>
      <c r="P254" s="1220"/>
      <c r="Q254" s="1428"/>
    </row>
    <row r="255" spans="13:17" ht="21.95" customHeight="1">
      <c r="M255" s="1220"/>
      <c r="P255" s="1220"/>
      <c r="Q255" s="1428"/>
    </row>
    <row r="256" spans="13:17" ht="21.95" customHeight="1">
      <c r="M256" s="1220"/>
      <c r="P256" s="1220"/>
      <c r="Q256" s="1428"/>
    </row>
    <row r="257" spans="13:17" ht="21.95" customHeight="1">
      <c r="M257" s="1220"/>
      <c r="P257" s="1220"/>
      <c r="Q257" s="1428"/>
    </row>
    <row r="258" spans="13:17" ht="21.95" customHeight="1">
      <c r="M258" s="1220"/>
      <c r="P258" s="1220"/>
      <c r="Q258" s="1428"/>
    </row>
    <row r="259" spans="13:17" ht="21.95" customHeight="1">
      <c r="M259" s="1220"/>
      <c r="P259" s="1220"/>
      <c r="Q259" s="1428"/>
    </row>
    <row r="260" spans="13:17" ht="21.95" customHeight="1">
      <c r="M260" s="1220"/>
      <c r="P260" s="1220"/>
      <c r="Q260" s="1428"/>
    </row>
    <row r="261" spans="13:17" ht="21.95" customHeight="1">
      <c r="M261" s="1220"/>
      <c r="P261" s="1220"/>
      <c r="Q261" s="1428"/>
    </row>
    <row r="262" spans="13:17" ht="21.95" customHeight="1">
      <c r="M262" s="1220"/>
      <c r="P262" s="1220"/>
      <c r="Q262" s="1428"/>
    </row>
    <row r="263" spans="13:17" ht="21.95" customHeight="1">
      <c r="M263" s="1220"/>
      <c r="P263" s="1220"/>
      <c r="Q263" s="1428"/>
    </row>
    <row r="264" spans="13:17" ht="21.95" customHeight="1">
      <c r="M264" s="1220"/>
      <c r="P264" s="1220"/>
      <c r="Q264" s="1428"/>
    </row>
    <row r="265" spans="13:17" ht="21.95" customHeight="1">
      <c r="M265" s="1220"/>
      <c r="P265" s="1220"/>
      <c r="Q265" s="1428"/>
    </row>
    <row r="266" spans="13:17" ht="21.95" customHeight="1">
      <c r="M266" s="1220"/>
      <c r="P266" s="1220"/>
      <c r="Q266" s="1428"/>
    </row>
    <row r="267" spans="13:17" ht="21.95" customHeight="1">
      <c r="M267" s="1220"/>
      <c r="P267" s="1220"/>
      <c r="Q267" s="1428"/>
    </row>
    <row r="268" spans="13:17" ht="21.95" customHeight="1">
      <c r="M268" s="1220"/>
      <c r="P268" s="1220"/>
      <c r="Q268" s="1428"/>
    </row>
    <row r="269" spans="13:17" ht="21.95" customHeight="1">
      <c r="M269" s="1220"/>
      <c r="P269" s="1220"/>
      <c r="Q269" s="1428"/>
    </row>
    <row r="270" spans="13:17" ht="21.95" customHeight="1">
      <c r="M270" s="1220"/>
      <c r="P270" s="1220"/>
      <c r="Q270" s="1428"/>
    </row>
    <row r="271" spans="13:17" ht="21.95" customHeight="1">
      <c r="M271" s="1220"/>
      <c r="P271" s="1220"/>
      <c r="Q271" s="1428"/>
    </row>
    <row r="272" spans="13:17" ht="21.95" customHeight="1">
      <c r="M272" s="1220"/>
      <c r="P272" s="1220"/>
      <c r="Q272" s="1428"/>
    </row>
    <row r="273" spans="13:17" ht="21.95" customHeight="1">
      <c r="M273" s="1220"/>
      <c r="P273" s="1220"/>
      <c r="Q273" s="1428"/>
    </row>
    <row r="274" spans="13:17" ht="21.95" customHeight="1">
      <c r="M274" s="1220"/>
      <c r="P274" s="1220"/>
      <c r="Q274" s="1428"/>
    </row>
    <row r="275" spans="13:17" ht="21.95" customHeight="1">
      <c r="M275" s="1220"/>
      <c r="P275" s="1220"/>
      <c r="Q275" s="1428"/>
    </row>
    <row r="276" spans="13:17" ht="21.95" customHeight="1">
      <c r="M276" s="1220"/>
      <c r="P276" s="1220"/>
      <c r="Q276" s="1428"/>
    </row>
    <row r="277" spans="13:17" ht="21.95" customHeight="1">
      <c r="M277" s="1220"/>
      <c r="P277" s="1220"/>
      <c r="Q277" s="1428"/>
    </row>
    <row r="278" spans="13:17" ht="21.95" customHeight="1">
      <c r="M278" s="1220"/>
      <c r="P278" s="1220"/>
      <c r="Q278" s="1428"/>
    </row>
    <row r="279" spans="13:17" ht="21.95" customHeight="1">
      <c r="M279" s="1220"/>
      <c r="P279" s="1220"/>
      <c r="Q279" s="1428"/>
    </row>
    <row r="280" spans="13:17" ht="21.95" customHeight="1">
      <c r="M280" s="1220"/>
      <c r="P280" s="1220"/>
      <c r="Q280" s="1428"/>
    </row>
    <row r="281" spans="13:17" ht="21.95" customHeight="1">
      <c r="M281" s="1220"/>
      <c r="P281" s="1220"/>
      <c r="Q281" s="1428"/>
    </row>
    <row r="282" spans="13:17" ht="21.95" customHeight="1">
      <c r="M282" s="1220"/>
      <c r="P282" s="1220"/>
      <c r="Q282" s="1428"/>
    </row>
    <row r="283" spans="13:17" ht="21.95" customHeight="1">
      <c r="M283" s="1220"/>
      <c r="P283" s="1220"/>
      <c r="Q283" s="1428"/>
    </row>
    <row r="284" spans="13:17" ht="21.95" customHeight="1">
      <c r="M284" s="1220"/>
      <c r="P284" s="1220"/>
      <c r="Q284" s="1428"/>
    </row>
    <row r="285" spans="13:17" ht="21.95" customHeight="1">
      <c r="M285" s="1220"/>
      <c r="P285" s="1220"/>
      <c r="Q285" s="1428"/>
    </row>
    <row r="286" spans="13:17" ht="21.95" customHeight="1">
      <c r="M286" s="1220"/>
      <c r="P286" s="1220"/>
      <c r="Q286" s="1428"/>
    </row>
    <row r="287" spans="13:17" ht="21.95" customHeight="1">
      <c r="M287" s="1220"/>
      <c r="P287" s="1220"/>
      <c r="Q287" s="1428"/>
    </row>
    <row r="288" spans="13:17" ht="21.95" customHeight="1">
      <c r="M288" s="1220"/>
      <c r="P288" s="1220"/>
      <c r="Q288" s="1428"/>
    </row>
    <row r="289" spans="13:17" ht="21.95" customHeight="1">
      <c r="M289" s="1220"/>
      <c r="P289" s="1220"/>
      <c r="Q289" s="1428"/>
    </row>
    <row r="290" spans="13:17" ht="21.95" customHeight="1">
      <c r="M290" s="1220"/>
      <c r="P290" s="1220"/>
      <c r="Q290" s="1428"/>
    </row>
    <row r="291" spans="13:17" ht="21.95" customHeight="1">
      <c r="M291" s="1220"/>
      <c r="P291" s="1220"/>
      <c r="Q291" s="1428"/>
    </row>
    <row r="292" spans="13:17" ht="21.95" customHeight="1">
      <c r="M292" s="1220"/>
      <c r="P292" s="1220"/>
      <c r="Q292" s="1428"/>
    </row>
    <row r="293" spans="13:17" ht="21.95" customHeight="1">
      <c r="M293" s="1220"/>
      <c r="P293" s="1220"/>
      <c r="Q293" s="1428"/>
    </row>
    <row r="294" spans="13:17" ht="21.95" customHeight="1">
      <c r="M294" s="1220"/>
      <c r="P294" s="1220"/>
      <c r="Q294" s="1428"/>
    </row>
    <row r="295" spans="13:17" ht="21.95" customHeight="1">
      <c r="M295" s="1220"/>
      <c r="P295" s="1220"/>
      <c r="Q295" s="1428"/>
    </row>
    <row r="296" spans="13:17" ht="21.95" customHeight="1">
      <c r="M296" s="1220"/>
      <c r="P296" s="1220"/>
      <c r="Q296" s="1428"/>
    </row>
    <row r="297" spans="13:17" ht="21.95" customHeight="1">
      <c r="M297" s="1220"/>
      <c r="P297" s="1220"/>
      <c r="Q297" s="1428"/>
    </row>
    <row r="298" spans="13:17" ht="21.95" customHeight="1">
      <c r="M298" s="1220"/>
      <c r="P298" s="1220"/>
      <c r="Q298" s="1428"/>
    </row>
    <row r="299" spans="13:17" ht="21.95" customHeight="1">
      <c r="M299" s="1220"/>
      <c r="P299" s="1220"/>
      <c r="Q299" s="1428"/>
    </row>
    <row r="300" spans="13:17" ht="21.95" customHeight="1">
      <c r="M300" s="1220"/>
      <c r="P300" s="1220"/>
      <c r="Q300" s="1428"/>
    </row>
    <row r="301" spans="13:17" ht="21.95" customHeight="1">
      <c r="M301" s="1220"/>
      <c r="P301" s="1220"/>
      <c r="Q301" s="1428"/>
    </row>
    <row r="302" spans="13:17" ht="21.95" customHeight="1">
      <c r="M302" s="1220"/>
      <c r="P302" s="1220"/>
      <c r="Q302" s="1428"/>
    </row>
    <row r="303" spans="13:17" ht="21.95" customHeight="1">
      <c r="M303" s="1220"/>
      <c r="P303" s="1220"/>
      <c r="Q303" s="1428"/>
    </row>
    <row r="304" spans="13:17" ht="21.95" customHeight="1">
      <c r="M304" s="1220"/>
      <c r="P304" s="1220"/>
      <c r="Q304" s="1428"/>
    </row>
    <row r="305" spans="13:17" ht="21.95" customHeight="1">
      <c r="M305" s="1220"/>
      <c r="P305" s="1220"/>
      <c r="Q305" s="1428"/>
    </row>
    <row r="306" spans="13:17" ht="21.95" customHeight="1">
      <c r="M306" s="1220"/>
      <c r="P306" s="1220"/>
      <c r="Q306" s="1428"/>
    </row>
    <row r="307" spans="13:17" ht="21.95" customHeight="1">
      <c r="M307" s="1220"/>
      <c r="P307" s="1220"/>
      <c r="Q307" s="1428"/>
    </row>
    <row r="308" spans="13:17" ht="21.95" customHeight="1">
      <c r="M308" s="1220"/>
      <c r="P308" s="1220"/>
      <c r="Q308" s="1428"/>
    </row>
    <row r="309" spans="13:17" ht="21.95" customHeight="1">
      <c r="M309" s="1220"/>
      <c r="P309" s="1220"/>
      <c r="Q309" s="1428"/>
    </row>
    <row r="310" spans="13:17" ht="21.95" customHeight="1">
      <c r="M310" s="1220"/>
      <c r="P310" s="1220"/>
      <c r="Q310" s="1428"/>
    </row>
    <row r="311" spans="13:17" ht="21.95" customHeight="1">
      <c r="M311" s="1220"/>
      <c r="P311" s="1220"/>
      <c r="Q311" s="1428"/>
    </row>
    <row r="312" spans="13:17" ht="21.95" customHeight="1">
      <c r="M312" s="1220"/>
      <c r="P312" s="1220"/>
      <c r="Q312" s="1428"/>
    </row>
    <row r="313" spans="13:17" ht="21.95" customHeight="1">
      <c r="M313" s="1220"/>
      <c r="P313" s="1220"/>
      <c r="Q313" s="1428"/>
    </row>
    <row r="314" spans="13:17" ht="21.95" customHeight="1">
      <c r="M314" s="1220"/>
      <c r="P314" s="1220"/>
      <c r="Q314" s="1428"/>
    </row>
    <row r="315" spans="13:17" ht="21.95" customHeight="1">
      <c r="M315" s="1220"/>
      <c r="P315" s="1220"/>
      <c r="Q315" s="1428"/>
    </row>
    <row r="316" spans="13:17" ht="21.95" customHeight="1">
      <c r="M316" s="1220"/>
      <c r="P316" s="1220"/>
      <c r="Q316" s="1428"/>
    </row>
    <row r="317" spans="13:17" ht="21.95" customHeight="1">
      <c r="M317" s="1220"/>
      <c r="P317" s="1220"/>
      <c r="Q317" s="1428"/>
    </row>
    <row r="318" spans="13:17" ht="21.95" customHeight="1">
      <c r="M318" s="1220"/>
      <c r="P318" s="1220"/>
      <c r="Q318" s="1428"/>
    </row>
    <row r="319" spans="13:17" ht="21.95" customHeight="1">
      <c r="M319" s="1220"/>
      <c r="P319" s="1220"/>
      <c r="Q319" s="1428"/>
    </row>
    <row r="320" spans="13:17" ht="21.95" customHeight="1">
      <c r="M320" s="1220"/>
      <c r="P320" s="1220"/>
      <c r="Q320" s="1428"/>
    </row>
    <row r="321" spans="13:17" ht="21.95" customHeight="1">
      <c r="M321" s="1220"/>
      <c r="P321" s="1220"/>
      <c r="Q321" s="1428"/>
    </row>
    <row r="322" spans="13:17" ht="21.95" customHeight="1">
      <c r="M322" s="1220"/>
      <c r="P322" s="1220"/>
      <c r="Q322" s="1428"/>
    </row>
    <row r="323" spans="13:17" ht="21.95" customHeight="1">
      <c r="M323" s="1220"/>
      <c r="P323" s="1220"/>
      <c r="Q323" s="1428"/>
    </row>
    <row r="324" spans="13:17" ht="21.95" customHeight="1">
      <c r="M324" s="1220"/>
      <c r="P324" s="1220"/>
      <c r="Q324" s="1428"/>
    </row>
    <row r="325" spans="13:17" ht="21.95" customHeight="1">
      <c r="M325" s="1220"/>
      <c r="P325" s="1220"/>
      <c r="Q325" s="1428"/>
    </row>
    <row r="326" spans="13:17" ht="21.95" customHeight="1">
      <c r="M326" s="1220"/>
      <c r="P326" s="1220"/>
      <c r="Q326" s="1428"/>
    </row>
    <row r="327" spans="13:17" ht="21.95" customHeight="1">
      <c r="M327" s="1220"/>
      <c r="P327" s="1220"/>
      <c r="Q327" s="1428"/>
    </row>
    <row r="328" spans="13:17" ht="21.95" customHeight="1">
      <c r="M328" s="1220"/>
      <c r="P328" s="1220"/>
      <c r="Q328" s="1428"/>
    </row>
    <row r="329" spans="13:17" ht="21.95" customHeight="1">
      <c r="M329" s="1220"/>
      <c r="P329" s="1220"/>
      <c r="Q329" s="1428"/>
    </row>
    <row r="330" spans="13:17" ht="21.95" customHeight="1">
      <c r="M330" s="1220"/>
      <c r="P330" s="1220"/>
      <c r="Q330" s="1428"/>
    </row>
    <row r="331" spans="13:17" ht="21.95" customHeight="1">
      <c r="M331" s="1220"/>
      <c r="P331" s="1220"/>
      <c r="Q331" s="1428"/>
    </row>
    <row r="332" spans="13:17" ht="21.95" customHeight="1">
      <c r="M332" s="1220"/>
      <c r="P332" s="1220"/>
      <c r="Q332" s="1428"/>
    </row>
    <row r="333" spans="13:17" ht="21.95" customHeight="1">
      <c r="M333" s="1220"/>
      <c r="P333" s="1220"/>
      <c r="Q333" s="1428"/>
    </row>
    <row r="334" spans="13:17" ht="21.95" customHeight="1">
      <c r="M334" s="1220"/>
      <c r="P334" s="1220"/>
      <c r="Q334" s="1428"/>
    </row>
    <row r="335" spans="13:17" ht="21.95" customHeight="1">
      <c r="M335" s="1220"/>
      <c r="P335" s="1220"/>
      <c r="Q335" s="1428"/>
    </row>
    <row r="336" spans="13:17" ht="21.95" customHeight="1">
      <c r="M336" s="1220"/>
      <c r="P336" s="1220"/>
      <c r="Q336" s="1428"/>
    </row>
    <row r="337" spans="13:17" ht="21.95" customHeight="1">
      <c r="M337" s="1220"/>
      <c r="P337" s="1220"/>
      <c r="Q337" s="1428"/>
    </row>
    <row r="338" spans="13:17" ht="21.95" customHeight="1">
      <c r="M338" s="1220"/>
      <c r="P338" s="1220"/>
      <c r="Q338" s="1428"/>
    </row>
    <row r="339" spans="13:17" ht="21.95" customHeight="1">
      <c r="M339" s="1220"/>
      <c r="P339" s="1220"/>
      <c r="Q339" s="1428"/>
    </row>
    <row r="340" spans="13:17" ht="21.95" customHeight="1">
      <c r="M340" s="1220"/>
      <c r="P340" s="1220"/>
      <c r="Q340" s="1428"/>
    </row>
    <row r="341" spans="13:17" ht="21.95" customHeight="1">
      <c r="M341" s="1220"/>
      <c r="P341" s="1220"/>
      <c r="Q341" s="1428"/>
    </row>
    <row r="342" spans="13:17" ht="21.95" customHeight="1">
      <c r="M342" s="1220"/>
      <c r="P342" s="1220"/>
      <c r="Q342" s="1428"/>
    </row>
    <row r="343" spans="13:17" ht="21.95" customHeight="1">
      <c r="M343" s="1220"/>
      <c r="P343" s="1220"/>
      <c r="Q343" s="1428"/>
    </row>
    <row r="344" spans="13:17" ht="21.95" customHeight="1">
      <c r="M344" s="1220"/>
      <c r="P344" s="1220"/>
      <c r="Q344" s="1428"/>
    </row>
    <row r="345" spans="13:17" ht="21.95" customHeight="1">
      <c r="M345" s="1220"/>
      <c r="P345" s="1220"/>
      <c r="Q345" s="1428"/>
    </row>
    <row r="346" spans="13:17" ht="21.95" customHeight="1">
      <c r="M346" s="1220"/>
      <c r="P346" s="1220"/>
      <c r="Q346" s="1428"/>
    </row>
    <row r="347" spans="13:17" ht="21.95" customHeight="1">
      <c r="M347" s="1220"/>
      <c r="P347" s="1220"/>
      <c r="Q347" s="1428"/>
    </row>
    <row r="348" spans="13:17" ht="21.95" customHeight="1">
      <c r="M348" s="1220"/>
      <c r="P348" s="1220"/>
      <c r="Q348" s="1428"/>
    </row>
    <row r="349" spans="13:17" ht="21.95" customHeight="1">
      <c r="M349" s="1220"/>
      <c r="P349" s="1220"/>
      <c r="Q349" s="1428"/>
    </row>
    <row r="350" spans="13:17" ht="21.95" customHeight="1">
      <c r="M350" s="1220"/>
      <c r="P350" s="1220"/>
      <c r="Q350" s="1428"/>
    </row>
    <row r="351" spans="13:17" ht="21.95" customHeight="1">
      <c r="M351" s="1220"/>
      <c r="P351" s="1220"/>
      <c r="Q351" s="1428"/>
    </row>
    <row r="352" spans="13:17" ht="21.95" customHeight="1">
      <c r="M352" s="1220"/>
      <c r="P352" s="1220"/>
      <c r="Q352" s="1428"/>
    </row>
    <row r="353" spans="13:17" ht="21.95" customHeight="1">
      <c r="M353" s="1220"/>
      <c r="P353" s="1220"/>
      <c r="Q353" s="1428"/>
    </row>
    <row r="354" spans="13:17" ht="21.95" customHeight="1">
      <c r="M354" s="1220"/>
      <c r="P354" s="1220"/>
      <c r="Q354" s="1428"/>
    </row>
    <row r="355" spans="13:17" ht="21.95" customHeight="1">
      <c r="M355" s="1220"/>
      <c r="P355" s="1220"/>
      <c r="Q355" s="1428"/>
    </row>
    <row r="356" spans="13:17" ht="21.95" customHeight="1">
      <c r="M356" s="1220"/>
      <c r="P356" s="1220"/>
      <c r="Q356" s="1428"/>
    </row>
    <row r="357" spans="13:17" ht="21.95" customHeight="1">
      <c r="M357" s="1220"/>
      <c r="P357" s="1220"/>
      <c r="Q357" s="1428"/>
    </row>
    <row r="358" spans="13:17" ht="21.95" customHeight="1">
      <c r="M358" s="1220"/>
      <c r="P358" s="1220"/>
      <c r="Q358" s="1428"/>
    </row>
    <row r="359" spans="13:17" ht="21.95" customHeight="1">
      <c r="M359" s="1220"/>
      <c r="P359" s="1220"/>
      <c r="Q359" s="1428"/>
    </row>
    <row r="360" spans="13:17" ht="21.95" customHeight="1">
      <c r="M360" s="1220"/>
      <c r="P360" s="1220"/>
      <c r="Q360" s="1428"/>
    </row>
    <row r="361" spans="13:17" ht="21.95" customHeight="1">
      <c r="M361" s="1220"/>
      <c r="P361" s="1220"/>
      <c r="Q361" s="1428"/>
    </row>
    <row r="362" spans="13:17" ht="21.95" customHeight="1">
      <c r="M362" s="1220"/>
      <c r="P362" s="1220"/>
      <c r="Q362" s="1428"/>
    </row>
    <row r="363" spans="13:17" ht="21.95" customHeight="1">
      <c r="M363" s="1220"/>
      <c r="P363" s="1220"/>
      <c r="Q363" s="1428"/>
    </row>
    <row r="364" spans="13:17" ht="21.95" customHeight="1">
      <c r="M364" s="1220"/>
      <c r="P364" s="1220"/>
      <c r="Q364" s="1428"/>
    </row>
    <row r="365" spans="13:17" ht="21.95" customHeight="1">
      <c r="M365" s="1220"/>
      <c r="P365" s="1220"/>
      <c r="Q365" s="1428"/>
    </row>
    <row r="366" spans="13:17" ht="21.95" customHeight="1">
      <c r="M366" s="1220"/>
      <c r="P366" s="1220"/>
      <c r="Q366" s="1428"/>
    </row>
    <row r="367" spans="13:17" ht="21.95" customHeight="1">
      <c r="M367" s="1220"/>
      <c r="P367" s="1220"/>
      <c r="Q367" s="1428"/>
    </row>
    <row r="368" spans="13:17" ht="21.95" customHeight="1">
      <c r="M368" s="1220"/>
      <c r="P368" s="1220"/>
      <c r="Q368" s="1428"/>
    </row>
    <row r="369" spans="13:17" ht="21.95" customHeight="1">
      <c r="M369" s="1220"/>
      <c r="P369" s="1220"/>
      <c r="Q369" s="1428"/>
    </row>
    <row r="370" spans="13:17" ht="21.95" customHeight="1">
      <c r="M370" s="1220"/>
      <c r="P370" s="1220"/>
      <c r="Q370" s="1428"/>
    </row>
    <row r="371" spans="13:17" ht="21.95" customHeight="1">
      <c r="M371" s="1220"/>
      <c r="P371" s="1220"/>
      <c r="Q371" s="1428"/>
    </row>
    <row r="372" spans="13:17" ht="21.95" customHeight="1">
      <c r="M372" s="1220"/>
      <c r="P372" s="1220"/>
      <c r="Q372" s="1428"/>
    </row>
    <row r="373" spans="13:17" ht="21.95" customHeight="1">
      <c r="M373" s="1220"/>
      <c r="P373" s="1220"/>
      <c r="Q373" s="1428"/>
    </row>
    <row r="374" spans="13:17" ht="21.95" customHeight="1">
      <c r="M374" s="1220"/>
      <c r="P374" s="1220"/>
      <c r="Q374" s="1428"/>
    </row>
    <row r="375" spans="13:17" ht="21.95" customHeight="1">
      <c r="M375" s="1220"/>
      <c r="P375" s="1220"/>
      <c r="Q375" s="1428"/>
    </row>
    <row r="376" spans="13:17" ht="21.95" customHeight="1">
      <c r="M376" s="1220"/>
      <c r="P376" s="1220"/>
      <c r="Q376" s="1428"/>
    </row>
    <row r="377" spans="13:17" ht="21.95" customHeight="1">
      <c r="M377" s="1220"/>
      <c r="P377" s="1220"/>
      <c r="Q377" s="1428"/>
    </row>
    <row r="378" spans="13:17" ht="21.95" customHeight="1">
      <c r="M378" s="1220"/>
      <c r="P378" s="1220"/>
      <c r="Q378" s="1428"/>
    </row>
    <row r="379" spans="13:17" ht="21.95" customHeight="1">
      <c r="M379" s="1220"/>
      <c r="P379" s="1220"/>
      <c r="Q379" s="1428"/>
    </row>
    <row r="380" spans="13:17" ht="21.95" customHeight="1">
      <c r="M380" s="1220"/>
      <c r="P380" s="1220"/>
      <c r="Q380" s="1428"/>
    </row>
    <row r="381" spans="13:17" ht="21.95" customHeight="1">
      <c r="M381" s="1220"/>
      <c r="P381" s="1220"/>
      <c r="Q381" s="1428"/>
    </row>
    <row r="382" spans="13:17" ht="21.95" customHeight="1">
      <c r="M382" s="1220"/>
      <c r="P382" s="1220"/>
      <c r="Q382" s="1428"/>
    </row>
    <row r="383" spans="13:17" ht="21.95" customHeight="1">
      <c r="M383" s="1220"/>
      <c r="P383" s="1220"/>
      <c r="Q383" s="1428"/>
    </row>
    <row r="384" spans="13:17" ht="21.95" customHeight="1">
      <c r="M384" s="1220"/>
      <c r="P384" s="1220"/>
      <c r="Q384" s="1428"/>
    </row>
    <row r="385" spans="13:17" ht="21.95" customHeight="1">
      <c r="M385" s="1220"/>
      <c r="P385" s="1220"/>
      <c r="Q385" s="1428"/>
    </row>
    <row r="386" spans="13:17" ht="21.95" customHeight="1">
      <c r="M386" s="1220"/>
      <c r="P386" s="1220"/>
      <c r="Q386" s="1428"/>
    </row>
    <row r="387" spans="13:17" ht="21.95" customHeight="1">
      <c r="M387" s="1220"/>
      <c r="P387" s="1220"/>
      <c r="Q387" s="1428"/>
    </row>
    <row r="388" spans="13:17" ht="21.95" customHeight="1">
      <c r="M388" s="1220"/>
      <c r="P388" s="1220"/>
      <c r="Q388" s="1428"/>
    </row>
    <row r="389" spans="13:17" ht="21.95" customHeight="1">
      <c r="M389" s="1220"/>
      <c r="P389" s="1220"/>
      <c r="Q389" s="1428"/>
    </row>
    <row r="390" spans="13:17" ht="21.95" customHeight="1">
      <c r="M390" s="1220"/>
      <c r="P390" s="1220"/>
      <c r="Q390" s="1428"/>
    </row>
    <row r="391" spans="13:17" ht="21.95" customHeight="1">
      <c r="M391" s="1220"/>
      <c r="P391" s="1220"/>
      <c r="Q391" s="1428"/>
    </row>
    <row r="392" spans="13:17" ht="21.95" customHeight="1">
      <c r="M392" s="1220"/>
      <c r="P392" s="1220"/>
      <c r="Q392" s="1428"/>
    </row>
    <row r="393" spans="13:17" ht="21.95" customHeight="1">
      <c r="M393" s="1220"/>
      <c r="P393" s="1220"/>
      <c r="Q393" s="1428"/>
    </row>
    <row r="394" spans="13:17" ht="21.95" customHeight="1">
      <c r="M394" s="1220"/>
      <c r="P394" s="1220"/>
      <c r="Q394" s="1428"/>
    </row>
    <row r="395" spans="13:17" ht="21.95" customHeight="1">
      <c r="M395" s="1220"/>
      <c r="P395" s="1220"/>
      <c r="Q395" s="1428"/>
    </row>
    <row r="396" spans="13:17" ht="21.95" customHeight="1">
      <c r="M396" s="1220"/>
      <c r="P396" s="1220"/>
      <c r="Q396" s="1428"/>
    </row>
    <row r="397" spans="13:17" ht="21.95" customHeight="1">
      <c r="M397" s="1220"/>
      <c r="P397" s="1220"/>
      <c r="Q397" s="1428"/>
    </row>
    <row r="398" spans="13:17" ht="21.95" customHeight="1">
      <c r="M398" s="1220"/>
      <c r="P398" s="1220"/>
      <c r="Q398" s="1428"/>
    </row>
    <row r="399" spans="13:17" ht="21.95" customHeight="1">
      <c r="M399" s="1220"/>
      <c r="P399" s="1220"/>
      <c r="Q399" s="1428"/>
    </row>
    <row r="400" spans="13:17" ht="21.95" customHeight="1">
      <c r="M400" s="1220"/>
      <c r="P400" s="1220"/>
      <c r="Q400" s="1428"/>
    </row>
    <row r="401" spans="13:17" ht="21.95" customHeight="1">
      <c r="M401" s="1220"/>
      <c r="P401" s="1220"/>
      <c r="Q401" s="1428"/>
    </row>
    <row r="402" spans="13:17" ht="21.95" customHeight="1">
      <c r="M402" s="1220"/>
      <c r="P402" s="1220"/>
      <c r="Q402" s="1428"/>
    </row>
    <row r="403" spans="13:17" ht="21.95" customHeight="1">
      <c r="M403" s="1220"/>
      <c r="P403" s="1220"/>
      <c r="Q403" s="1428"/>
    </row>
    <row r="404" spans="13:17" ht="21.95" customHeight="1">
      <c r="M404" s="1220"/>
      <c r="P404" s="1220"/>
      <c r="Q404" s="1428"/>
    </row>
    <row r="405" spans="13:17" ht="21.95" customHeight="1">
      <c r="M405" s="1220"/>
      <c r="P405" s="1220"/>
      <c r="Q405" s="1428"/>
    </row>
    <row r="406" spans="13:17" ht="21.95" customHeight="1">
      <c r="M406" s="1220"/>
      <c r="P406" s="1220"/>
      <c r="Q406" s="1428"/>
    </row>
    <row r="407" spans="13:17" ht="21.95" customHeight="1">
      <c r="M407" s="1220"/>
      <c r="P407" s="1220"/>
      <c r="Q407" s="1428"/>
    </row>
    <row r="408" spans="13:17" ht="21.95" customHeight="1">
      <c r="M408" s="1220"/>
      <c r="P408" s="1220"/>
      <c r="Q408" s="1428"/>
    </row>
    <row r="409" spans="13:17" ht="21.95" customHeight="1">
      <c r="M409" s="1220"/>
      <c r="P409" s="1220"/>
      <c r="Q409" s="1428"/>
    </row>
    <row r="410" spans="13:17" ht="21.95" customHeight="1">
      <c r="M410" s="1220"/>
      <c r="P410" s="1220"/>
      <c r="Q410" s="1428"/>
    </row>
    <row r="411" spans="13:17" ht="21.95" customHeight="1">
      <c r="M411" s="1220"/>
      <c r="P411" s="1220"/>
      <c r="Q411" s="1428"/>
    </row>
    <row r="412" spans="13:17" ht="21.95" customHeight="1">
      <c r="M412" s="1220"/>
      <c r="P412" s="1220"/>
      <c r="Q412" s="1428"/>
    </row>
    <row r="413" spans="13:17" ht="21.95" customHeight="1">
      <c r="M413" s="1220"/>
      <c r="P413" s="1220"/>
      <c r="Q413" s="1428"/>
    </row>
    <row r="414" spans="13:17" ht="21.95" customHeight="1">
      <c r="M414" s="1220"/>
      <c r="P414" s="1220"/>
      <c r="Q414" s="1428"/>
    </row>
    <row r="415" spans="13:17" ht="21.95" customHeight="1">
      <c r="M415" s="1220"/>
      <c r="P415" s="1220"/>
      <c r="Q415" s="1428"/>
    </row>
    <row r="416" spans="13:17" ht="21.95" customHeight="1">
      <c r="M416" s="1220"/>
      <c r="P416" s="1220"/>
      <c r="Q416" s="1428"/>
    </row>
    <row r="417" spans="13:17" ht="21.95" customHeight="1">
      <c r="M417" s="1220"/>
      <c r="P417" s="1220"/>
      <c r="Q417" s="1428"/>
    </row>
    <row r="418" spans="13:17" ht="21.95" customHeight="1">
      <c r="M418" s="1220"/>
      <c r="P418" s="1220"/>
      <c r="Q418" s="1428"/>
    </row>
    <row r="419" spans="13:17" ht="21.95" customHeight="1">
      <c r="M419" s="1220"/>
      <c r="P419" s="1220"/>
      <c r="Q419" s="1428"/>
    </row>
    <row r="420" spans="13:17" ht="21.95" customHeight="1">
      <c r="M420" s="1220"/>
      <c r="P420" s="1220"/>
      <c r="Q420" s="1428"/>
    </row>
    <row r="421" spans="13:17" ht="21.95" customHeight="1">
      <c r="M421" s="1220"/>
      <c r="P421" s="1220"/>
      <c r="Q421" s="1428"/>
    </row>
    <row r="422" spans="13:17" ht="21.95" customHeight="1">
      <c r="M422" s="1220"/>
      <c r="P422" s="1220"/>
      <c r="Q422" s="1428"/>
    </row>
    <row r="423" spans="13:17" ht="21.95" customHeight="1">
      <c r="M423" s="1220"/>
      <c r="P423" s="1220"/>
      <c r="Q423" s="1428"/>
    </row>
    <row r="424" spans="13:17" ht="21.95" customHeight="1">
      <c r="M424" s="1220"/>
      <c r="P424" s="1220"/>
      <c r="Q424" s="1428"/>
    </row>
    <row r="425" spans="13:17" ht="21.95" customHeight="1">
      <c r="M425" s="1220"/>
      <c r="P425" s="1220"/>
      <c r="Q425" s="1428"/>
    </row>
    <row r="426" spans="13:17" ht="21.95" customHeight="1">
      <c r="M426" s="1220"/>
      <c r="P426" s="1220"/>
      <c r="Q426" s="1428"/>
    </row>
    <row r="427" spans="13:17" ht="21.95" customHeight="1">
      <c r="M427" s="1220"/>
      <c r="P427" s="1220"/>
      <c r="Q427" s="1428"/>
    </row>
    <row r="428" spans="13:17" ht="21.95" customHeight="1">
      <c r="M428" s="1220"/>
      <c r="P428" s="1220"/>
      <c r="Q428" s="1428"/>
    </row>
    <row r="429" spans="13:17" ht="21.95" customHeight="1">
      <c r="M429" s="1220"/>
      <c r="P429" s="1220"/>
      <c r="Q429" s="1428"/>
    </row>
    <row r="430" spans="13:17" ht="21.95" customHeight="1">
      <c r="M430" s="1220"/>
      <c r="P430" s="1220"/>
      <c r="Q430" s="1428"/>
    </row>
    <row r="431" spans="13:17" ht="21.95" customHeight="1">
      <c r="M431" s="1220"/>
      <c r="P431" s="1220"/>
      <c r="Q431" s="1428"/>
    </row>
    <row r="432" spans="13:17" ht="21.95" customHeight="1">
      <c r="M432" s="1220"/>
      <c r="P432" s="1220"/>
      <c r="Q432" s="1428"/>
    </row>
    <row r="433" spans="13:17" ht="21.95" customHeight="1">
      <c r="M433" s="1220"/>
      <c r="P433" s="1220"/>
      <c r="Q433" s="1428"/>
    </row>
    <row r="434" spans="13:17" ht="21.95" customHeight="1">
      <c r="M434" s="1220"/>
      <c r="P434" s="1220"/>
      <c r="Q434" s="1428"/>
    </row>
    <row r="435" spans="13:17" ht="21.95" customHeight="1">
      <c r="M435" s="1220"/>
      <c r="P435" s="1220"/>
      <c r="Q435" s="1428"/>
    </row>
    <row r="436" spans="13:17" ht="21.95" customHeight="1">
      <c r="M436" s="1220"/>
      <c r="P436" s="1220"/>
      <c r="Q436" s="1428"/>
    </row>
    <row r="437" spans="13:17" ht="21.95" customHeight="1">
      <c r="M437" s="1220"/>
      <c r="P437" s="1220"/>
      <c r="Q437" s="1428"/>
    </row>
    <row r="438" spans="13:17" ht="21.95" customHeight="1">
      <c r="M438" s="1220"/>
      <c r="P438" s="1220"/>
      <c r="Q438" s="1428"/>
    </row>
    <row r="439" spans="13:17" ht="21.95" customHeight="1">
      <c r="M439" s="1220"/>
      <c r="P439" s="1220"/>
      <c r="Q439" s="1428"/>
    </row>
    <row r="440" spans="13:17" ht="21.95" customHeight="1">
      <c r="M440" s="1220"/>
      <c r="P440" s="1220"/>
      <c r="Q440" s="1428"/>
    </row>
    <row r="441" spans="13:17" ht="21.95" customHeight="1">
      <c r="M441" s="1220"/>
      <c r="P441" s="1220"/>
      <c r="Q441" s="1428"/>
    </row>
    <row r="442" spans="13:17" ht="21.95" customHeight="1">
      <c r="M442" s="1220"/>
      <c r="P442" s="1220"/>
      <c r="Q442" s="1428"/>
    </row>
    <row r="443" spans="13:17" ht="21.95" customHeight="1">
      <c r="M443" s="1220"/>
      <c r="P443" s="1220"/>
      <c r="Q443" s="1428"/>
    </row>
    <row r="444" spans="13:17" ht="21.95" customHeight="1">
      <c r="M444" s="1220"/>
      <c r="P444" s="1220"/>
      <c r="Q444" s="1428"/>
    </row>
    <row r="445" spans="13:17" ht="21.95" customHeight="1">
      <c r="M445" s="1220"/>
      <c r="P445" s="1220"/>
      <c r="Q445" s="1428"/>
    </row>
    <row r="446" spans="13:17" ht="21.95" customHeight="1">
      <c r="M446" s="1220"/>
      <c r="P446" s="1220"/>
      <c r="Q446" s="1428"/>
    </row>
    <row r="447" spans="13:17" ht="21.95" customHeight="1">
      <c r="M447" s="1220"/>
      <c r="P447" s="1220"/>
      <c r="Q447" s="1428"/>
    </row>
    <row r="448" spans="13:17" ht="21.95" customHeight="1">
      <c r="M448" s="1220"/>
      <c r="P448" s="1220"/>
      <c r="Q448" s="1428"/>
    </row>
    <row r="449" spans="13:17" ht="21.95" customHeight="1">
      <c r="M449" s="1220"/>
      <c r="P449" s="1220"/>
      <c r="Q449" s="1428"/>
    </row>
    <row r="450" spans="13:17" ht="21.95" customHeight="1">
      <c r="M450" s="1220"/>
      <c r="P450" s="1220"/>
      <c r="Q450" s="1428"/>
    </row>
    <row r="451" spans="13:17" ht="21.95" customHeight="1">
      <c r="M451" s="1220"/>
      <c r="P451" s="1220"/>
      <c r="Q451" s="1428"/>
    </row>
    <row r="452" spans="13:17" ht="21.95" customHeight="1">
      <c r="M452" s="1220"/>
      <c r="P452" s="1220"/>
      <c r="Q452" s="1428"/>
    </row>
    <row r="453" spans="13:17" ht="21.95" customHeight="1">
      <c r="M453" s="1220"/>
      <c r="P453" s="1220"/>
      <c r="Q453" s="1428"/>
    </row>
    <row r="454" spans="13:17" ht="21.95" customHeight="1">
      <c r="M454" s="1220"/>
      <c r="P454" s="1220"/>
      <c r="Q454" s="1428"/>
    </row>
    <row r="455" spans="13:17" ht="21.95" customHeight="1">
      <c r="M455" s="1220"/>
      <c r="P455" s="1220"/>
      <c r="Q455" s="1428"/>
    </row>
    <row r="456" spans="13:17" ht="21.95" customHeight="1">
      <c r="M456" s="1220"/>
      <c r="P456" s="1220"/>
      <c r="Q456" s="1428"/>
    </row>
    <row r="457" spans="13:17" ht="21.95" customHeight="1">
      <c r="M457" s="1220"/>
      <c r="P457" s="1220"/>
      <c r="Q457" s="1428"/>
    </row>
    <row r="458" spans="13:17" ht="21.95" customHeight="1">
      <c r="M458" s="1220"/>
      <c r="P458" s="1220"/>
      <c r="Q458" s="1428"/>
    </row>
    <row r="459" spans="13:17" ht="21.95" customHeight="1">
      <c r="M459" s="1220"/>
      <c r="P459" s="1220"/>
      <c r="Q459" s="1428"/>
    </row>
    <row r="460" spans="13:17" ht="21.95" customHeight="1">
      <c r="M460" s="1220"/>
      <c r="P460" s="1220"/>
      <c r="Q460" s="1428"/>
    </row>
    <row r="461" spans="13:17" ht="21.95" customHeight="1">
      <c r="M461" s="1220"/>
      <c r="P461" s="1220"/>
      <c r="Q461" s="1428"/>
    </row>
    <row r="462" spans="13:17" ht="21.95" customHeight="1">
      <c r="M462" s="1220"/>
      <c r="P462" s="1220"/>
      <c r="Q462" s="1428"/>
    </row>
    <row r="463" spans="13:17" ht="21.95" customHeight="1">
      <c r="M463" s="1220"/>
      <c r="P463" s="1220"/>
      <c r="Q463" s="1428"/>
    </row>
    <row r="464" spans="13:17" ht="21.95" customHeight="1">
      <c r="M464" s="1220"/>
      <c r="P464" s="1220"/>
      <c r="Q464" s="1428"/>
    </row>
    <row r="465" spans="13:17" ht="21.95" customHeight="1">
      <c r="M465" s="1220"/>
      <c r="P465" s="1220"/>
      <c r="Q465" s="1428"/>
    </row>
    <row r="466" spans="13:17" ht="21.95" customHeight="1">
      <c r="M466" s="1220"/>
      <c r="P466" s="1220"/>
      <c r="Q466" s="1428"/>
    </row>
    <row r="467" spans="13:17" ht="21.95" customHeight="1">
      <c r="M467" s="1220"/>
      <c r="P467" s="1220"/>
      <c r="Q467" s="1428"/>
    </row>
    <row r="468" spans="13:17" ht="21.95" customHeight="1">
      <c r="M468" s="1220"/>
      <c r="P468" s="1220"/>
      <c r="Q468" s="1428"/>
    </row>
    <row r="469" spans="13:17" ht="21.95" customHeight="1">
      <c r="M469" s="1220"/>
      <c r="P469" s="1220"/>
      <c r="Q469" s="1428"/>
    </row>
    <row r="470" spans="13:17" ht="21.95" customHeight="1">
      <c r="M470" s="1220"/>
      <c r="P470" s="1220"/>
      <c r="Q470" s="1428"/>
    </row>
    <row r="471" spans="13:17" ht="21.95" customHeight="1">
      <c r="M471" s="1220"/>
      <c r="P471" s="1220"/>
      <c r="Q471" s="1428"/>
    </row>
    <row r="472" spans="13:17" ht="21.95" customHeight="1">
      <c r="M472" s="1220"/>
      <c r="P472" s="1220"/>
      <c r="Q472" s="1428"/>
    </row>
    <row r="473" spans="13:17" ht="21.95" customHeight="1">
      <c r="M473" s="1220"/>
      <c r="P473" s="1220"/>
      <c r="Q473" s="1428"/>
    </row>
    <row r="474" spans="13:17" ht="21.95" customHeight="1">
      <c r="M474" s="1220"/>
      <c r="P474" s="1220"/>
      <c r="Q474" s="1428"/>
    </row>
    <row r="475" spans="13:17" ht="21.95" customHeight="1">
      <c r="M475" s="1220"/>
      <c r="P475" s="1220"/>
      <c r="Q475" s="1428"/>
    </row>
    <row r="476" spans="13:17" ht="21.95" customHeight="1">
      <c r="M476" s="1220"/>
      <c r="P476" s="1220"/>
      <c r="Q476" s="1428"/>
    </row>
    <row r="477" spans="13:17" ht="21.95" customHeight="1">
      <c r="M477" s="1220"/>
      <c r="P477" s="1220"/>
      <c r="Q477" s="1428"/>
    </row>
    <row r="478" spans="13:17" ht="21.95" customHeight="1">
      <c r="M478" s="1220"/>
      <c r="P478" s="1220"/>
      <c r="Q478" s="1428"/>
    </row>
    <row r="479" spans="13:17" ht="21.95" customHeight="1">
      <c r="M479" s="1220"/>
      <c r="P479" s="1220"/>
      <c r="Q479" s="1428"/>
    </row>
    <row r="480" spans="13:17" ht="21.95" customHeight="1">
      <c r="M480" s="1220"/>
      <c r="P480" s="1220"/>
      <c r="Q480" s="1428"/>
    </row>
    <row r="481" spans="13:17" ht="21.95" customHeight="1">
      <c r="M481" s="1220"/>
      <c r="P481" s="1220"/>
      <c r="Q481" s="1428"/>
    </row>
    <row r="482" spans="13:17" ht="21.95" customHeight="1">
      <c r="M482" s="1220"/>
      <c r="P482" s="1220"/>
      <c r="Q482" s="1428"/>
    </row>
    <row r="483" spans="13:17" ht="21.95" customHeight="1">
      <c r="M483" s="1220"/>
      <c r="P483" s="1220"/>
      <c r="Q483" s="1428"/>
    </row>
    <row r="484" spans="13:17" ht="21.95" customHeight="1">
      <c r="M484" s="1220"/>
      <c r="P484" s="1220"/>
      <c r="Q484" s="1428"/>
    </row>
    <row r="485" spans="13:17" ht="21.95" customHeight="1">
      <c r="M485" s="1220"/>
      <c r="P485" s="1220"/>
      <c r="Q485" s="1428"/>
    </row>
    <row r="486" spans="13:17" ht="21.95" customHeight="1">
      <c r="M486" s="1220"/>
      <c r="P486" s="1220"/>
      <c r="Q486" s="1428"/>
    </row>
    <row r="487" spans="13:17" ht="21.95" customHeight="1">
      <c r="M487" s="1220"/>
      <c r="P487" s="1220"/>
      <c r="Q487" s="1428"/>
    </row>
    <row r="488" spans="13:17" ht="21.95" customHeight="1">
      <c r="M488" s="1220"/>
      <c r="P488" s="1220"/>
      <c r="Q488" s="1428"/>
    </row>
    <row r="489" spans="13:17" ht="21.95" customHeight="1">
      <c r="M489" s="1220"/>
      <c r="P489" s="1220"/>
      <c r="Q489" s="1428"/>
    </row>
    <row r="490" spans="13:17" ht="21.95" customHeight="1">
      <c r="M490" s="1220"/>
      <c r="P490" s="1220"/>
      <c r="Q490" s="1428"/>
    </row>
    <row r="491" spans="13:17" ht="21.95" customHeight="1">
      <c r="M491" s="1220"/>
      <c r="P491" s="1220"/>
      <c r="Q491" s="1428"/>
    </row>
    <row r="492" spans="13:17" ht="21.95" customHeight="1">
      <c r="M492" s="1220"/>
      <c r="P492" s="1220"/>
      <c r="Q492" s="1428"/>
    </row>
    <row r="493" spans="13:17" ht="21.95" customHeight="1">
      <c r="M493" s="1220"/>
      <c r="P493" s="1220"/>
      <c r="Q493" s="1428"/>
    </row>
    <row r="494" spans="13:17" ht="21.95" customHeight="1">
      <c r="M494" s="1220"/>
      <c r="P494" s="1220"/>
      <c r="Q494" s="1428"/>
    </row>
    <row r="495" spans="13:17" ht="21.95" customHeight="1">
      <c r="M495" s="1220"/>
      <c r="P495" s="1220"/>
      <c r="Q495" s="1428"/>
    </row>
    <row r="496" spans="13:17" ht="21.95" customHeight="1">
      <c r="M496" s="1220"/>
      <c r="P496" s="1220"/>
      <c r="Q496" s="1428"/>
    </row>
    <row r="497" spans="13:17" ht="21.95" customHeight="1">
      <c r="M497" s="1220"/>
      <c r="P497" s="1220"/>
      <c r="Q497" s="1428"/>
    </row>
    <row r="498" spans="13:17" ht="21.95" customHeight="1">
      <c r="M498" s="1220"/>
      <c r="P498" s="1220"/>
      <c r="Q498" s="1428"/>
    </row>
    <row r="499" spans="13:17" ht="21.95" customHeight="1">
      <c r="M499" s="1220"/>
      <c r="P499" s="1220"/>
      <c r="Q499" s="1428"/>
    </row>
    <row r="500" spans="13:17" ht="21.95" customHeight="1">
      <c r="M500" s="1220"/>
      <c r="P500" s="1220"/>
      <c r="Q500" s="1428"/>
    </row>
    <row r="501" spans="13:17" ht="21.95" customHeight="1">
      <c r="M501" s="1220"/>
      <c r="P501" s="1220"/>
      <c r="Q501" s="1428"/>
    </row>
    <row r="502" spans="13:17" ht="21.95" customHeight="1">
      <c r="M502" s="1220"/>
      <c r="P502" s="1220"/>
      <c r="Q502" s="1428"/>
    </row>
    <row r="503" spans="13:17" ht="21.95" customHeight="1">
      <c r="M503" s="1220"/>
      <c r="P503" s="1220"/>
      <c r="Q503" s="1428"/>
    </row>
    <row r="504" spans="13:17" ht="21.95" customHeight="1">
      <c r="M504" s="1220"/>
      <c r="P504" s="1220"/>
      <c r="Q504" s="1428"/>
    </row>
    <row r="505" spans="13:17" ht="21.95" customHeight="1">
      <c r="M505" s="1220"/>
      <c r="P505" s="1220"/>
      <c r="Q505" s="1428"/>
    </row>
    <row r="506" spans="13:17" ht="21.95" customHeight="1">
      <c r="M506" s="1220"/>
      <c r="P506" s="1220"/>
      <c r="Q506" s="1428"/>
    </row>
    <row r="507" spans="13:17" ht="21.95" customHeight="1">
      <c r="M507" s="1220"/>
      <c r="P507" s="1220"/>
      <c r="Q507" s="1428"/>
    </row>
    <row r="508" spans="13:17" ht="21.95" customHeight="1">
      <c r="M508" s="1220"/>
      <c r="P508" s="1220"/>
      <c r="Q508" s="1428"/>
    </row>
    <row r="509" spans="13:17" ht="21.95" customHeight="1">
      <c r="M509" s="1220"/>
      <c r="P509" s="1220"/>
      <c r="Q509" s="1428"/>
    </row>
    <row r="510" spans="13:17" ht="21.95" customHeight="1">
      <c r="M510" s="1220"/>
      <c r="P510" s="1220"/>
      <c r="Q510" s="1428"/>
    </row>
    <row r="511" spans="13:17" ht="21.95" customHeight="1">
      <c r="M511" s="1220"/>
      <c r="P511" s="1220"/>
      <c r="Q511" s="1428"/>
    </row>
    <row r="512" spans="13:17" ht="21.95" customHeight="1">
      <c r="M512" s="1220"/>
      <c r="P512" s="1220"/>
      <c r="Q512" s="1428"/>
    </row>
    <row r="513" spans="13:17" ht="21.95" customHeight="1">
      <c r="M513" s="1220"/>
      <c r="P513" s="1220"/>
      <c r="Q513" s="1428"/>
    </row>
    <row r="514" spans="13:17" ht="21.95" customHeight="1">
      <c r="M514" s="1220"/>
      <c r="P514" s="1220"/>
      <c r="Q514" s="1428"/>
    </row>
    <row r="515" spans="13:17" ht="21.95" customHeight="1">
      <c r="M515" s="1220"/>
      <c r="P515" s="1220"/>
      <c r="Q515" s="1428"/>
    </row>
    <row r="516" spans="13:17" ht="21.95" customHeight="1">
      <c r="M516" s="1220"/>
      <c r="P516" s="1220"/>
      <c r="Q516" s="1428"/>
    </row>
    <row r="517" spans="13:17" ht="21.95" customHeight="1">
      <c r="M517" s="1220"/>
      <c r="P517" s="1220"/>
      <c r="Q517" s="1428"/>
    </row>
    <row r="518" spans="13:17" ht="21.95" customHeight="1">
      <c r="M518" s="1220"/>
      <c r="P518" s="1220"/>
      <c r="Q518" s="1428"/>
    </row>
    <row r="519" spans="13:17" ht="21.95" customHeight="1">
      <c r="M519" s="1220"/>
      <c r="P519" s="1220"/>
      <c r="Q519" s="1428"/>
    </row>
    <row r="520" spans="13:17" ht="21.95" customHeight="1">
      <c r="M520" s="1220"/>
      <c r="P520" s="1220"/>
      <c r="Q520" s="1428"/>
    </row>
    <row r="521" spans="13:17" ht="21.95" customHeight="1">
      <c r="M521" s="1220"/>
      <c r="P521" s="1220"/>
      <c r="Q521" s="1428"/>
    </row>
    <row r="522" spans="13:17" ht="21.95" customHeight="1">
      <c r="M522" s="1220"/>
      <c r="P522" s="1220"/>
      <c r="Q522" s="1428"/>
    </row>
    <row r="523" spans="13:17" ht="21.95" customHeight="1">
      <c r="M523" s="1220"/>
      <c r="P523" s="1220"/>
      <c r="Q523" s="1428"/>
    </row>
    <row r="524" spans="13:17" ht="21.95" customHeight="1">
      <c r="M524" s="1220"/>
      <c r="P524" s="1220"/>
      <c r="Q524" s="1428"/>
    </row>
    <row r="525" spans="13:17" ht="21.95" customHeight="1">
      <c r="M525" s="1220"/>
      <c r="P525" s="1220"/>
      <c r="Q525" s="1428"/>
    </row>
    <row r="526" spans="13:17" ht="21.95" customHeight="1">
      <c r="M526" s="1220"/>
      <c r="P526" s="1220"/>
      <c r="Q526" s="1428"/>
    </row>
    <row r="527" spans="13:17" ht="21.95" customHeight="1">
      <c r="M527" s="1220"/>
      <c r="P527" s="1220"/>
      <c r="Q527" s="1428"/>
    </row>
    <row r="528" spans="13:17" ht="21.95" customHeight="1">
      <c r="M528" s="1220"/>
      <c r="P528" s="1220"/>
      <c r="Q528" s="1428"/>
    </row>
    <row r="529" spans="13:17" ht="21.95" customHeight="1">
      <c r="M529" s="1220"/>
      <c r="P529" s="1220"/>
      <c r="Q529" s="1428"/>
    </row>
    <row r="530" spans="13:17" ht="21.95" customHeight="1">
      <c r="M530" s="1220"/>
      <c r="P530" s="1220"/>
      <c r="Q530" s="1428"/>
    </row>
    <row r="531" spans="13:17" ht="21.95" customHeight="1">
      <c r="M531" s="1220"/>
      <c r="P531" s="1220"/>
      <c r="Q531" s="1428"/>
    </row>
    <row r="532" spans="13:17" ht="21.95" customHeight="1">
      <c r="M532" s="1220"/>
      <c r="P532" s="1220"/>
      <c r="Q532" s="1428"/>
    </row>
    <row r="533" spans="13:17" ht="21.95" customHeight="1">
      <c r="M533" s="1220"/>
      <c r="P533" s="1220"/>
      <c r="Q533" s="1428"/>
    </row>
    <row r="534" spans="13:17" ht="21.95" customHeight="1">
      <c r="M534" s="1220"/>
      <c r="P534" s="1220"/>
      <c r="Q534" s="1428"/>
    </row>
    <row r="535" spans="13:17" ht="21.95" customHeight="1">
      <c r="M535" s="1220"/>
      <c r="P535" s="1220"/>
      <c r="Q535" s="1428"/>
    </row>
    <row r="536" spans="13:17" ht="21.95" customHeight="1">
      <c r="M536" s="1220"/>
      <c r="P536" s="1220"/>
      <c r="Q536" s="1428"/>
    </row>
    <row r="537" spans="13:17" ht="21.95" customHeight="1">
      <c r="M537" s="1220"/>
      <c r="P537" s="1220"/>
      <c r="Q537" s="1428"/>
    </row>
    <row r="538" spans="13:17" ht="21.95" customHeight="1">
      <c r="M538" s="1220"/>
      <c r="P538" s="1220"/>
      <c r="Q538" s="1428"/>
    </row>
    <row r="539" spans="13:17" ht="21.95" customHeight="1">
      <c r="M539" s="1220"/>
      <c r="P539" s="1220"/>
      <c r="Q539" s="1428"/>
    </row>
    <row r="540" spans="13:17" ht="21.95" customHeight="1">
      <c r="M540" s="1220"/>
      <c r="P540" s="1220"/>
      <c r="Q540" s="1428"/>
    </row>
    <row r="541" spans="13:17" ht="21.95" customHeight="1">
      <c r="M541" s="1220"/>
      <c r="P541" s="1220"/>
      <c r="Q541" s="1428"/>
    </row>
    <row r="542" spans="13:17" ht="21.95" customHeight="1">
      <c r="M542" s="1220"/>
      <c r="P542" s="1220"/>
      <c r="Q542" s="1428"/>
    </row>
    <row r="543" spans="13:17" ht="21.95" customHeight="1">
      <c r="M543" s="1220"/>
      <c r="P543" s="1220"/>
      <c r="Q543" s="1428"/>
    </row>
    <row r="544" spans="13:17" ht="21.95" customHeight="1">
      <c r="M544" s="1220"/>
      <c r="P544" s="1220"/>
      <c r="Q544" s="1428"/>
    </row>
    <row r="545" spans="13:17" ht="21.95" customHeight="1">
      <c r="M545" s="1220"/>
      <c r="P545" s="1220"/>
      <c r="Q545" s="1428"/>
    </row>
    <row r="546" spans="13:17" ht="21.95" customHeight="1">
      <c r="M546" s="1220"/>
      <c r="P546" s="1220"/>
      <c r="Q546" s="1428"/>
    </row>
    <row r="547" spans="13:17" ht="21.95" customHeight="1">
      <c r="M547" s="1220"/>
      <c r="P547" s="1220"/>
      <c r="Q547" s="1428"/>
    </row>
    <row r="548" spans="13:17" ht="21.95" customHeight="1">
      <c r="M548" s="1220"/>
      <c r="P548" s="1220"/>
      <c r="Q548" s="1428"/>
    </row>
    <row r="549" spans="13:17" ht="21.95" customHeight="1">
      <c r="M549" s="1220"/>
      <c r="P549" s="1220"/>
      <c r="Q549" s="1428"/>
    </row>
    <row r="550" spans="13:17" ht="21.95" customHeight="1">
      <c r="M550" s="1220"/>
      <c r="P550" s="1220"/>
      <c r="Q550" s="1428"/>
    </row>
    <row r="551" spans="13:17" ht="21.95" customHeight="1">
      <c r="M551" s="1220"/>
      <c r="P551" s="1220"/>
      <c r="Q551" s="1428"/>
    </row>
    <row r="552" spans="13:17" ht="21.95" customHeight="1">
      <c r="M552" s="1220"/>
      <c r="P552" s="1220"/>
      <c r="Q552" s="1428"/>
    </row>
    <row r="553" spans="13:17" ht="21.95" customHeight="1">
      <c r="M553" s="1220"/>
      <c r="P553" s="1220"/>
      <c r="Q553" s="1428"/>
    </row>
    <row r="554" spans="13:17" ht="21.95" customHeight="1">
      <c r="M554" s="1220"/>
      <c r="P554" s="1220"/>
      <c r="Q554" s="1428"/>
    </row>
    <row r="555" spans="13:17" ht="21.95" customHeight="1">
      <c r="M555" s="1220"/>
      <c r="P555" s="1220"/>
      <c r="Q555" s="1428"/>
    </row>
    <row r="556" spans="13:17" ht="21.95" customHeight="1">
      <c r="M556" s="1220"/>
      <c r="P556" s="1220"/>
      <c r="Q556" s="1428"/>
    </row>
    <row r="557" spans="13:17" ht="21.95" customHeight="1">
      <c r="M557" s="1220"/>
      <c r="P557" s="1220"/>
      <c r="Q557" s="1428"/>
    </row>
    <row r="558" spans="13:17" ht="21.95" customHeight="1">
      <c r="M558" s="1220"/>
      <c r="P558" s="1220"/>
      <c r="Q558" s="1428"/>
    </row>
    <row r="559" spans="13:17" ht="21.95" customHeight="1">
      <c r="M559" s="1220"/>
      <c r="P559" s="1220"/>
      <c r="Q559" s="1428"/>
    </row>
    <row r="560" spans="13:17" ht="21.95" customHeight="1">
      <c r="M560" s="1220"/>
      <c r="P560" s="1220"/>
      <c r="Q560" s="1428"/>
    </row>
    <row r="561" spans="13:17" ht="21.95" customHeight="1">
      <c r="M561" s="1220"/>
      <c r="P561" s="1220"/>
      <c r="Q561" s="1428"/>
    </row>
    <row r="562" spans="13:17" ht="21.95" customHeight="1">
      <c r="M562" s="1220"/>
      <c r="P562" s="1220"/>
      <c r="Q562" s="1428"/>
    </row>
    <row r="563" spans="13:17" ht="21.95" customHeight="1">
      <c r="M563" s="1220"/>
      <c r="P563" s="1220"/>
      <c r="Q563" s="1428"/>
    </row>
    <row r="564" spans="13:17" ht="21.95" customHeight="1">
      <c r="M564" s="1220"/>
      <c r="P564" s="1220"/>
      <c r="Q564" s="1428"/>
    </row>
  </sheetData>
  <sheetProtection autoFilter="0"/>
  <protectedRanges>
    <protectedRange password="CA4B" sqref="M5 M6:N7" name="Range1"/>
  </protectedRanges>
  <autoFilter ref="A4:S169">
    <filterColumn colId="2"/>
    <filterColumn colId="3"/>
    <filterColumn colId="6"/>
  </autoFilter>
  <mergeCells count="167">
    <mergeCell ref="A2:J2"/>
    <mergeCell ref="A1:B1"/>
    <mergeCell ref="M7:P7"/>
    <mergeCell ref="M8:P8"/>
    <mergeCell ref="M9:P9"/>
    <mergeCell ref="M11:P11"/>
    <mergeCell ref="M23:P23"/>
    <mergeCell ref="M24:P24"/>
    <mergeCell ref="M25:P25"/>
    <mergeCell ref="M3:P3"/>
    <mergeCell ref="M4:P4"/>
    <mergeCell ref="M5:P5"/>
    <mergeCell ref="M6:P6"/>
    <mergeCell ref="M13:P13"/>
    <mergeCell ref="M14:P14"/>
    <mergeCell ref="M16:P16"/>
    <mergeCell ref="M10:P10"/>
    <mergeCell ref="M12:P12"/>
    <mergeCell ref="M26:P26"/>
    <mergeCell ref="M27:P27"/>
    <mergeCell ref="M20:P20"/>
    <mergeCell ref="M17:P17"/>
    <mergeCell ref="M15:P15"/>
    <mergeCell ref="M21:P21"/>
    <mergeCell ref="M22:P22"/>
    <mergeCell ref="M19:P19"/>
    <mergeCell ref="M18:P18"/>
    <mergeCell ref="M34:P34"/>
    <mergeCell ref="M35:P35"/>
    <mergeCell ref="M36:P36"/>
    <mergeCell ref="M37:P37"/>
    <mergeCell ref="M38:P38"/>
    <mergeCell ref="M28:P28"/>
    <mergeCell ref="M29:P29"/>
    <mergeCell ref="M31:P31"/>
    <mergeCell ref="M32:P32"/>
    <mergeCell ref="M33:P33"/>
    <mergeCell ref="M30:P30"/>
    <mergeCell ref="M39:P39"/>
    <mergeCell ref="M40:P40"/>
    <mergeCell ref="M43:P43"/>
    <mergeCell ref="M44:P44"/>
    <mergeCell ref="M45:P45"/>
    <mergeCell ref="M42:P42"/>
    <mergeCell ref="M47:P47"/>
    <mergeCell ref="M49:P49"/>
    <mergeCell ref="M50:P50"/>
    <mergeCell ref="M55:P55"/>
    <mergeCell ref="M56:P56"/>
    <mergeCell ref="M57:P57"/>
    <mergeCell ref="M58:P58"/>
    <mergeCell ref="M59:P59"/>
    <mergeCell ref="M46:P46"/>
    <mergeCell ref="M48:P48"/>
    <mergeCell ref="M51:P51"/>
    <mergeCell ref="M52:P52"/>
    <mergeCell ref="M54:P54"/>
    <mergeCell ref="M53:P53"/>
    <mergeCell ref="M65:P65"/>
    <mergeCell ref="M66:P66"/>
    <mergeCell ref="M68:P68"/>
    <mergeCell ref="M69:P69"/>
    <mergeCell ref="M70:P70"/>
    <mergeCell ref="M67:P67"/>
    <mergeCell ref="M60:P60"/>
    <mergeCell ref="M61:P61"/>
    <mergeCell ref="M62:P62"/>
    <mergeCell ref="M63:P63"/>
    <mergeCell ref="M64:P64"/>
    <mergeCell ref="M76:P76"/>
    <mergeCell ref="M77:P77"/>
    <mergeCell ref="M78:P78"/>
    <mergeCell ref="M79:P79"/>
    <mergeCell ref="M80:P80"/>
    <mergeCell ref="M71:P71"/>
    <mergeCell ref="M72:P72"/>
    <mergeCell ref="M73:P73"/>
    <mergeCell ref="M74:P74"/>
    <mergeCell ref="M75:P75"/>
    <mergeCell ref="M86:P86"/>
    <mergeCell ref="M87:P87"/>
    <mergeCell ref="M88:P88"/>
    <mergeCell ref="M89:P89"/>
    <mergeCell ref="M90:P90"/>
    <mergeCell ref="M81:P81"/>
    <mergeCell ref="M82:P82"/>
    <mergeCell ref="M83:P83"/>
    <mergeCell ref="M84:P84"/>
    <mergeCell ref="M85:P85"/>
    <mergeCell ref="M96:P96"/>
    <mergeCell ref="M97:P97"/>
    <mergeCell ref="M98:P98"/>
    <mergeCell ref="M99:P99"/>
    <mergeCell ref="M100:P100"/>
    <mergeCell ref="M91:P91"/>
    <mergeCell ref="M92:P92"/>
    <mergeCell ref="M93:P93"/>
    <mergeCell ref="M94:P94"/>
    <mergeCell ref="M95:P95"/>
    <mergeCell ref="M106:P106"/>
    <mergeCell ref="M107:P107"/>
    <mergeCell ref="M108:P108"/>
    <mergeCell ref="M109:P109"/>
    <mergeCell ref="M110:P110"/>
    <mergeCell ref="M101:P101"/>
    <mergeCell ref="M102:P102"/>
    <mergeCell ref="M103:P103"/>
    <mergeCell ref="M104:P104"/>
    <mergeCell ref="M105:P105"/>
    <mergeCell ref="M117:P117"/>
    <mergeCell ref="M118:P118"/>
    <mergeCell ref="M119:P119"/>
    <mergeCell ref="M120:P120"/>
    <mergeCell ref="M111:P111"/>
    <mergeCell ref="M112:P112"/>
    <mergeCell ref="M113:P113"/>
    <mergeCell ref="M115:P115"/>
    <mergeCell ref="M116:P116"/>
    <mergeCell ref="M131:P131"/>
    <mergeCell ref="M132:P132"/>
    <mergeCell ref="M133:P133"/>
    <mergeCell ref="M126:P126"/>
    <mergeCell ref="M127:P127"/>
    <mergeCell ref="M128:P128"/>
    <mergeCell ref="M129:P129"/>
    <mergeCell ref="M130:P130"/>
    <mergeCell ref="M121:P121"/>
    <mergeCell ref="M122:P122"/>
    <mergeCell ref="M123:P123"/>
    <mergeCell ref="M124:P124"/>
    <mergeCell ref="M125:P125"/>
    <mergeCell ref="M140:P140"/>
    <mergeCell ref="M141:P141"/>
    <mergeCell ref="M143:P143"/>
    <mergeCell ref="M144:P144"/>
    <mergeCell ref="M137:P137"/>
    <mergeCell ref="M138:P138"/>
    <mergeCell ref="M139:P139"/>
    <mergeCell ref="M134:P134"/>
    <mergeCell ref="M135:P135"/>
    <mergeCell ref="M136:P136"/>
    <mergeCell ref="M152:P152"/>
    <mergeCell ref="M153:P153"/>
    <mergeCell ref="M154:P154"/>
    <mergeCell ref="M155:P155"/>
    <mergeCell ref="M157:P157"/>
    <mergeCell ref="M142:P142"/>
    <mergeCell ref="M148:P148"/>
    <mergeCell ref="M149:P149"/>
    <mergeCell ref="M150:P150"/>
    <mergeCell ref="M151:P151"/>
    <mergeCell ref="M156:P156"/>
    <mergeCell ref="M145:P145"/>
    <mergeCell ref="M146:P146"/>
    <mergeCell ref="M147:P147"/>
    <mergeCell ref="M168:P168"/>
    <mergeCell ref="M169:P169"/>
    <mergeCell ref="M163:P163"/>
    <mergeCell ref="M164:P164"/>
    <mergeCell ref="M165:P165"/>
    <mergeCell ref="M166:P166"/>
    <mergeCell ref="M167:P167"/>
    <mergeCell ref="M158:P158"/>
    <mergeCell ref="M159:P159"/>
    <mergeCell ref="M160:P160"/>
    <mergeCell ref="M161:P161"/>
    <mergeCell ref="M162:P162"/>
  </mergeCells>
  <conditionalFormatting sqref="L156 L47 L49:L50">
    <cfRule type="cellIs" dxfId="79" priority="9" operator="equal">
      <formula>"A"</formula>
    </cfRule>
  </conditionalFormatting>
  <conditionalFormatting sqref="L156 L47 L49:L50">
    <cfRule type="cellIs" dxfId="78" priority="10" operator="equal">
      <formula>"A"</formula>
    </cfRule>
    <cfRule type="cellIs" dxfId="77" priority="11" operator="equal">
      <formula>"A"</formula>
    </cfRule>
    <cfRule type="cellIs" dxfId="76" priority="12" operator="equal">
      <formula>"A"</formula>
    </cfRule>
  </conditionalFormatting>
  <printOptions horizontalCentered="1"/>
  <pageMargins left="0.17" right="0.16" top="0.41666666666666702" bottom="0.57291666666666696" header="0.35433070866141703" footer="0.38"/>
  <pageSetup paperSize="9" firstPageNumber="59" orientation="portrait" useFirstPageNumber="1" r:id="rId1"/>
  <headerFooter scaleWithDoc="0" alignWithMargins="0">
    <oddFooter>&amp;C&amp;P</oddFooter>
    <firstFooter>&amp;C59</firstFooter>
  </headerFooter>
  <legacyDrawing r:id="rId2"/>
</worksheet>
</file>

<file path=xl/worksheets/sheet2.xml><?xml version="1.0" encoding="utf-8"?>
<worksheet xmlns="http://schemas.openxmlformats.org/spreadsheetml/2006/main" xmlns:r="http://schemas.openxmlformats.org/officeDocument/2006/relationships">
  <sheetPr codeName="Sheet3">
    <outlinePr summaryBelow="0"/>
  </sheetPr>
  <dimension ref="A1:P377"/>
  <sheetViews>
    <sheetView topLeftCell="A34" workbookViewId="0">
      <selection activeCell="D96" sqref="D96"/>
    </sheetView>
  </sheetViews>
  <sheetFormatPr defaultColWidth="10.28515625" defaultRowHeight="21.95" customHeight="1"/>
  <cols>
    <col min="1" max="1" width="7" style="272" customWidth="1"/>
    <col min="2" max="2" width="61.85546875" style="546" customWidth="1"/>
    <col min="3" max="3" width="9.85546875" style="558" customWidth="1"/>
    <col min="4" max="4" width="14.140625" style="558" customWidth="1"/>
    <col min="5" max="5" width="17.7109375" style="87" customWidth="1"/>
    <col min="6" max="6" width="10.140625" style="82" customWidth="1"/>
    <col min="7" max="7" width="10" style="82" customWidth="1"/>
    <col min="8" max="8" width="9" style="83" customWidth="1"/>
    <col min="9" max="16384" width="10.28515625" style="83"/>
  </cols>
  <sheetData>
    <row r="1" spans="1:13" ht="21.95" customHeight="1">
      <c r="A1" s="1481" t="s">
        <v>842</v>
      </c>
      <c r="B1" s="1482"/>
    </row>
    <row r="2" spans="1:13" ht="36" customHeight="1">
      <c r="A2" s="1480" t="s">
        <v>782</v>
      </c>
      <c r="B2" s="1480"/>
      <c r="C2" s="1480"/>
      <c r="D2" s="1480"/>
      <c r="E2" s="1480"/>
      <c r="F2" s="176"/>
      <c r="G2" s="176"/>
      <c r="H2" s="176"/>
    </row>
    <row r="3" spans="1:13" ht="31.5" customHeight="1">
      <c r="A3" s="541" t="s">
        <v>765</v>
      </c>
      <c r="B3" s="547"/>
      <c r="C3" s="559"/>
      <c r="D3" s="559"/>
      <c r="E3" s="85"/>
      <c r="F3" s="84"/>
      <c r="G3" s="84"/>
      <c r="H3" s="84"/>
    </row>
    <row r="4" spans="1:13" s="86" customFormat="1" ht="66.75" customHeight="1">
      <c r="A4" s="79" t="s">
        <v>45</v>
      </c>
      <c r="B4" s="548" t="s">
        <v>414</v>
      </c>
      <c r="C4" s="385" t="s">
        <v>778</v>
      </c>
      <c r="D4" s="385" t="s">
        <v>781</v>
      </c>
      <c r="E4" s="79" t="s">
        <v>25</v>
      </c>
      <c r="F4" s="79" t="s">
        <v>415</v>
      </c>
      <c r="G4" s="79" t="s">
        <v>35</v>
      </c>
      <c r="H4" s="79" t="s">
        <v>728</v>
      </c>
    </row>
    <row r="5" spans="1:13" s="234" customFormat="1" ht="21" customHeight="1">
      <c r="A5" s="231" t="s">
        <v>39</v>
      </c>
      <c r="B5" s="485" t="s">
        <v>11</v>
      </c>
      <c r="C5" s="386" t="s">
        <v>0</v>
      </c>
      <c r="D5" s="386" t="s">
        <v>66</v>
      </c>
      <c r="E5" s="231" t="s">
        <v>67</v>
      </c>
      <c r="F5" s="232">
        <v>1</v>
      </c>
      <c r="G5" s="231" t="s">
        <v>422</v>
      </c>
      <c r="H5" s="233"/>
    </row>
    <row r="6" spans="1:13" s="234" customFormat="1" ht="29.25" customHeight="1">
      <c r="A6" s="251"/>
      <c r="B6" s="303" t="s">
        <v>574</v>
      </c>
      <c r="C6" s="387"/>
      <c r="D6" s="387"/>
      <c r="E6" s="251"/>
      <c r="F6" s="252"/>
      <c r="G6" s="251"/>
      <c r="H6" s="253"/>
    </row>
    <row r="7" spans="1:13" s="39" customFormat="1" ht="26.25" customHeight="1">
      <c r="A7" s="459" t="s">
        <v>39</v>
      </c>
      <c r="B7" s="543" t="s">
        <v>811</v>
      </c>
      <c r="C7" s="487" t="s">
        <v>39</v>
      </c>
      <c r="D7" s="487" t="s">
        <v>39</v>
      </c>
      <c r="E7" s="120"/>
      <c r="F7" s="160"/>
      <c r="G7" s="120"/>
      <c r="H7" s="121"/>
      <c r="I7" s="121"/>
      <c r="J7" s="121"/>
      <c r="K7" s="9"/>
      <c r="L7" s="16"/>
      <c r="M7" s="8"/>
    </row>
    <row r="8" spans="1:13" s="39" customFormat="1" ht="20.100000000000001" customHeight="1">
      <c r="A8" s="460" t="s">
        <v>60</v>
      </c>
      <c r="B8" s="474" t="s">
        <v>576</v>
      </c>
      <c r="C8" s="488" t="s">
        <v>402</v>
      </c>
      <c r="D8" s="488" t="s">
        <v>402</v>
      </c>
      <c r="E8" s="120"/>
      <c r="F8" s="148"/>
      <c r="G8" s="120"/>
      <c r="H8" s="121"/>
      <c r="I8" s="121"/>
      <c r="J8" s="121"/>
      <c r="K8" s="9"/>
      <c r="L8" s="16"/>
      <c r="M8" s="8"/>
    </row>
    <row r="9" spans="1:13" s="194" customFormat="1" ht="26.65" customHeight="1">
      <c r="A9" s="467">
        <v>1</v>
      </c>
      <c r="B9" s="526" t="s">
        <v>731</v>
      </c>
      <c r="C9" s="560" t="s">
        <v>416</v>
      </c>
      <c r="D9" s="560" t="s">
        <v>416</v>
      </c>
      <c r="E9" s="189"/>
      <c r="F9" s="131"/>
      <c r="G9" s="189"/>
      <c r="H9" s="190"/>
      <c r="I9" s="191"/>
      <c r="J9" s="191"/>
      <c r="K9" s="192"/>
      <c r="L9" s="193"/>
      <c r="M9" s="193"/>
    </row>
    <row r="10" spans="1:13" s="82" customFormat="1" ht="26.65" customHeight="1">
      <c r="A10" s="455" t="s">
        <v>74</v>
      </c>
      <c r="B10" s="101" t="s">
        <v>75</v>
      </c>
      <c r="C10" s="391" t="s">
        <v>189</v>
      </c>
      <c r="D10" s="391" t="s">
        <v>189</v>
      </c>
      <c r="E10" s="51"/>
      <c r="F10" s="52"/>
      <c r="G10" s="53"/>
      <c r="H10" s="52"/>
    </row>
    <row r="11" spans="1:13" s="74" customFormat="1" ht="26.65" customHeight="1">
      <c r="A11" s="124">
        <f>IF(E11="","",COUNTA($E$10:E11))</f>
        <v>1</v>
      </c>
      <c r="B11" s="59" t="s">
        <v>1537</v>
      </c>
      <c r="C11" s="389" t="str">
        <f>IF(COUNTIF(dmchung,B11),INDEX(mavcpa,MATCH(B11,dmchung,)),"")</f>
        <v>0111000</v>
      </c>
      <c r="D11" s="382" t="str">
        <f>IF(COUNTIF(dmchung,B11),INDEX(machung,MATCH(B11,dmchung,)),"")</f>
        <v>011100003</v>
      </c>
      <c r="E11" s="122" t="str">
        <f>IF(COUNTIF(dmchung,B11),INDEX(dvtchung,MATCH(B11,dmchung,)),"")</f>
        <v>1000 đồng/kg</v>
      </c>
      <c r="F11" s="57"/>
      <c r="G11" s="58"/>
      <c r="H11" s="23"/>
    </row>
    <row r="12" spans="1:13" s="74" customFormat="1" ht="26.65" customHeight="1">
      <c r="A12" s="124">
        <f>IF(E12="","",COUNTA($E$10:E12))</f>
        <v>2</v>
      </c>
      <c r="B12" s="134" t="s">
        <v>1538</v>
      </c>
      <c r="C12" s="389" t="str">
        <f>IF(COUNTIF(dmchung,B12),INDEX(mavcpa,MATCH(B12,dmchung,)),"")</f>
        <v>0111000</v>
      </c>
      <c r="D12" s="382" t="str">
        <f>IF(COUNTIF(dmchung,B12),INDEX(machung,MATCH(B12,dmchung,)),"")</f>
        <v>011100004</v>
      </c>
      <c r="E12" s="122" t="str">
        <f>IF(COUNTIF(dmchung,B12),INDEX(dvtchung,MATCH(B12,dmchung,)),"")</f>
        <v>1000 đồng/kg</v>
      </c>
      <c r="F12" s="57"/>
      <c r="G12" s="58"/>
      <c r="H12" s="23"/>
    </row>
    <row r="13" spans="1:13" ht="26.65" customHeight="1">
      <c r="A13" s="455" t="s">
        <v>78</v>
      </c>
      <c r="B13" s="446" t="s">
        <v>79</v>
      </c>
      <c r="C13" s="391" t="s">
        <v>190</v>
      </c>
      <c r="D13" s="391" t="s">
        <v>190</v>
      </c>
      <c r="E13" s="122"/>
      <c r="F13" s="60"/>
      <c r="G13" s="60"/>
      <c r="H13" s="23"/>
    </row>
    <row r="14" spans="1:13" s="74" customFormat="1" ht="26.65" customHeight="1">
      <c r="A14" s="124">
        <f>IF(E14="","",COUNTA($E$10:E14))</f>
        <v>3</v>
      </c>
      <c r="B14" s="134" t="s">
        <v>1536</v>
      </c>
      <c r="C14" s="389" t="str">
        <f>IF(COUNTIF(dmchung,B14),INDEX(mavcpa,MATCH(B14,dmchung,)),"")</f>
        <v>0112010</v>
      </c>
      <c r="D14" s="382" t="str">
        <f>IF(COUNTIF(dmchung,B14),INDEX(machung,MATCH(B14,dmchung,)),"")</f>
        <v>011201002</v>
      </c>
      <c r="E14" s="122" t="str">
        <f>IF(COUNTIF(dmchung,B14),INDEX(dvtchung,MATCH(B14,dmchung,)),"")</f>
        <v>1000 đồng/kg</v>
      </c>
      <c r="F14" s="23"/>
      <c r="G14" s="23"/>
      <c r="H14" s="23"/>
    </row>
    <row r="15" spans="1:13" ht="26.65" customHeight="1">
      <c r="A15" s="455" t="s">
        <v>81</v>
      </c>
      <c r="B15" s="446" t="s">
        <v>82</v>
      </c>
      <c r="C15" s="391" t="s">
        <v>192</v>
      </c>
      <c r="D15" s="391" t="s">
        <v>192</v>
      </c>
      <c r="E15" s="122"/>
      <c r="F15" s="6"/>
      <c r="G15" s="60"/>
      <c r="H15" s="23"/>
    </row>
    <row r="16" spans="1:13" s="74" customFormat="1" ht="26.65" customHeight="1">
      <c r="A16" s="124">
        <f>IF(E16="","",COUNTA($E$10:E16))</f>
        <v>4</v>
      </c>
      <c r="B16" s="430" t="s">
        <v>1540</v>
      </c>
      <c r="C16" s="389" t="str">
        <f>IF(COUNTIF(dmchung,B16),INDEX(mavcpa,MATCH(B16,dmchung,)),"")</f>
        <v>0113090</v>
      </c>
      <c r="D16" s="382" t="str">
        <f>IF(COUNTIF(dmchung,B16),INDEX(machung,MATCH(B16,dmchung,)),"")</f>
        <v>011309001</v>
      </c>
      <c r="E16" s="122" t="str">
        <f>IF(COUNTIF(dmchung,B16),INDEX(dvtchung,MATCH(B16,dmchung,)),"")</f>
        <v>1000 đồng/kg</v>
      </c>
      <c r="F16" s="23"/>
      <c r="G16" s="23"/>
      <c r="H16" s="23"/>
    </row>
    <row r="17" spans="1:16" s="74" customFormat="1" ht="26.65" customHeight="1">
      <c r="A17" s="124">
        <f>IF(E17="","",COUNTA($E$10:E17))</f>
        <v>5</v>
      </c>
      <c r="B17" s="134" t="s">
        <v>1539</v>
      </c>
      <c r="C17" s="389" t="str">
        <f>IF(COUNTIF(dmchung,B17),INDEX(mavcpa,MATCH(B17,dmchung,)),"")</f>
        <v>0113090</v>
      </c>
      <c r="D17" s="382" t="str">
        <f>IF(COUNTIF(dmchung,B17),INDEX(machung,MATCH(B17,dmchung,)),"")</f>
        <v>011309002</v>
      </c>
      <c r="E17" s="122" t="str">
        <f>IF(COUNTIF(dmchung,B17),INDEX(dvtchung,MATCH(B17,dmchung,)),"")</f>
        <v>1000 đồng/kg</v>
      </c>
      <c r="F17" s="23"/>
      <c r="G17" s="23"/>
      <c r="H17" s="23"/>
    </row>
    <row r="18" spans="1:16" s="38" customFormat="1" ht="26.65" customHeight="1">
      <c r="A18" s="124">
        <f>IF(E18="","",COUNTA($E$10:E18))</f>
        <v>6</v>
      </c>
      <c r="B18" s="134" t="s">
        <v>1412</v>
      </c>
      <c r="C18" s="389" t="str">
        <f>IF(COUNTIF(dmchung,B18),INDEX(mavcpa,MATCH(B18,dmchung,)),"")</f>
        <v>0113090</v>
      </c>
      <c r="D18" s="382" t="str">
        <f>IF(COUNTIF(dmchung,B18),INDEX(machung,MATCH(B18,dmchung,)),"")</f>
        <v>011309003</v>
      </c>
      <c r="E18" s="122" t="str">
        <f>IF(COUNTIF(dmchung,B18),INDEX(dvtchung,MATCH(B18,dmchung,)),"")</f>
        <v>1000 đồng/kg</v>
      </c>
      <c r="F18" s="56"/>
      <c r="G18" s="73"/>
      <c r="H18" s="151"/>
      <c r="I18" s="151"/>
      <c r="J18" s="121"/>
      <c r="K18" s="10"/>
      <c r="L18" s="25"/>
      <c r="M18" s="21"/>
      <c r="N18" s="40"/>
      <c r="O18" s="40"/>
      <c r="P18" s="40"/>
    </row>
    <row r="19" spans="1:16" ht="26.65" customHeight="1">
      <c r="A19" s="455" t="s">
        <v>84</v>
      </c>
      <c r="B19" s="446" t="s">
        <v>85</v>
      </c>
      <c r="C19" s="391" t="s">
        <v>194</v>
      </c>
      <c r="D19" s="391" t="s">
        <v>194</v>
      </c>
      <c r="E19" s="122"/>
      <c r="F19" s="6"/>
      <c r="G19" s="60"/>
      <c r="H19" s="23"/>
    </row>
    <row r="20" spans="1:16" s="38" customFormat="1" ht="26.65" customHeight="1">
      <c r="A20" s="124">
        <f>IF(E20="","",COUNTA($E$10:E20))</f>
        <v>7</v>
      </c>
      <c r="B20" s="134" t="s">
        <v>1547</v>
      </c>
      <c r="C20" s="551" t="s">
        <v>86</v>
      </c>
      <c r="D20" s="382" t="str">
        <f>IF(COUNTIF(dmchung,B20),INDEX(machung,MATCH(B20,dmchung,)),"")</f>
        <v>011400002</v>
      </c>
      <c r="E20" s="122" t="str">
        <f>IF(COUNTIF(dmchung,B20),INDEX(dvtchung,MATCH(B20,dmchung,)),"")</f>
        <v>1000 đồng/tấn</v>
      </c>
      <c r="F20" s="56"/>
      <c r="G20" s="56"/>
      <c r="H20" s="65" t="s">
        <v>41</v>
      </c>
      <c r="I20" s="65"/>
      <c r="J20" s="121"/>
      <c r="K20" s="10"/>
      <c r="L20" s="25"/>
      <c r="M20" s="21"/>
      <c r="N20" s="40"/>
      <c r="O20" s="40"/>
      <c r="P20" s="40"/>
    </row>
    <row r="21" spans="1:16" ht="26.65" customHeight="1">
      <c r="A21" s="455" t="s">
        <v>87</v>
      </c>
      <c r="B21" s="446" t="s">
        <v>88</v>
      </c>
      <c r="C21" s="391" t="s">
        <v>195</v>
      </c>
      <c r="D21" s="391" t="s">
        <v>195</v>
      </c>
      <c r="E21" s="122"/>
      <c r="F21" s="6"/>
      <c r="G21" s="60"/>
      <c r="H21" s="23"/>
    </row>
    <row r="22" spans="1:16" s="74" customFormat="1" ht="26.65" customHeight="1">
      <c r="A22" s="124">
        <f>IF(E22="","",COUNTA($E$10:E22))</f>
        <v>8</v>
      </c>
      <c r="B22" s="134" t="s">
        <v>1541</v>
      </c>
      <c r="C22" s="389" t="str">
        <f>IF(COUNTIF(dmchung,B22),INDEX(mavcpa,MATCH(B22,dmchung,)),"")</f>
        <v>0117010</v>
      </c>
      <c r="D22" s="382" t="str">
        <f>IF(COUNTIF(dmchung,B22),INDEX(machung,MATCH(B22,dmchung,)),"")</f>
        <v>011701002</v>
      </c>
      <c r="E22" s="122" t="str">
        <f>IF(COUNTIF(dmchung,B22),INDEX(dvtchung,MATCH(B22,dmchung,)),"")</f>
        <v>1000 đồng/kg</v>
      </c>
      <c r="F22" s="23"/>
      <c r="G22" s="23"/>
      <c r="H22" s="23"/>
    </row>
    <row r="23" spans="1:16" s="74" customFormat="1" ht="26.65" customHeight="1">
      <c r="A23" s="124">
        <f>IF(E23="","",COUNTA($E$10:E23))</f>
        <v>9</v>
      </c>
      <c r="B23" s="134" t="s">
        <v>1550</v>
      </c>
      <c r="C23" s="389" t="str">
        <f>IF(COUNTIF(dmchung,B23),INDEX(mavcpa,MATCH(B23,dmchung,)),"")</f>
        <v>0117020</v>
      </c>
      <c r="D23" s="382" t="str">
        <f>IF(COUNTIF(dmchung,B23),INDEX(machung,MATCH(B23,dmchung,)),"")</f>
        <v>011702002</v>
      </c>
      <c r="E23" s="122" t="str">
        <f>IF(COUNTIF(dmchung,B23),INDEX(dvtchung,MATCH(B23,dmchung,)),"")</f>
        <v>1000 đồng/kg</v>
      </c>
      <c r="F23" s="23"/>
      <c r="G23" s="23"/>
      <c r="H23" s="23"/>
    </row>
    <row r="24" spans="1:16" s="74" customFormat="1" ht="26.65" customHeight="1">
      <c r="A24" s="124">
        <f>IF(E24="","",COUNTA($E$10:E24))</f>
        <v>10</v>
      </c>
      <c r="B24" s="134" t="s">
        <v>1551</v>
      </c>
      <c r="C24" s="389" t="str">
        <f>IF(COUNTIF(dmchung,B24),INDEX(mavcpa,MATCH(B24,dmchung,)),"")</f>
        <v>0117030</v>
      </c>
      <c r="D24" s="382" t="str">
        <f>IF(COUNTIF(dmchung,B24),INDEX(machung,MATCH(B24,dmchung,)),"")</f>
        <v>011703002</v>
      </c>
      <c r="E24" s="122" t="str">
        <f>IF(COUNTIF(dmchung,B24),INDEX(dvtchung,MATCH(B24,dmchung,)),"")</f>
        <v>1000 đồng/kg</v>
      </c>
      <c r="F24" s="23"/>
      <c r="G24" s="23"/>
      <c r="H24" s="23"/>
    </row>
    <row r="25" spans="1:16" ht="26.65" customHeight="1">
      <c r="A25" s="455" t="s">
        <v>92</v>
      </c>
      <c r="B25" s="446" t="s">
        <v>93</v>
      </c>
      <c r="C25" s="391" t="s">
        <v>196</v>
      </c>
      <c r="D25" s="391" t="s">
        <v>196</v>
      </c>
      <c r="E25" s="122"/>
      <c r="F25" s="6"/>
      <c r="G25" s="60"/>
      <c r="H25" s="23"/>
    </row>
    <row r="26" spans="1:16" s="74" customFormat="1" ht="26.65" customHeight="1">
      <c r="A26" s="124">
        <f>IF(E26="","",COUNTA($E$10:E29))</f>
        <v>14</v>
      </c>
      <c r="B26" s="135" t="s">
        <v>1545</v>
      </c>
      <c r="C26" s="389" t="str">
        <f t="shared" ref="C26:C41" si="0">IF(COUNTIF(dmchung,B26),INDEX(mavcpa,MATCH(B26,dmchung,)),"")</f>
        <v>0118140</v>
      </c>
      <c r="D26" s="382" t="str">
        <f t="shared" ref="D26:D41" si="1">IF(COUNTIF(dmchung,B26),INDEX(machung,MATCH(B26,dmchung,)),"")</f>
        <v>011814001</v>
      </c>
      <c r="E26" s="122" t="str">
        <f t="shared" ref="E26:E41" si="2">IF(COUNTIF(dmchung,B26),INDEX(dvtchung,MATCH(B26,dmchung,)),"")</f>
        <v>1000 đồng/kg</v>
      </c>
      <c r="F26" s="23"/>
      <c r="G26" s="23"/>
      <c r="H26" s="23"/>
    </row>
    <row r="27" spans="1:16" s="74" customFormat="1" ht="26.65" customHeight="1">
      <c r="A27" s="124">
        <f>IF(E27="","",COUNTA($E$10:E27))</f>
        <v>12</v>
      </c>
      <c r="B27" s="135" t="s">
        <v>1546</v>
      </c>
      <c r="C27" s="389" t="str">
        <f t="shared" si="0"/>
        <v>0118140</v>
      </c>
      <c r="D27" s="382" t="str">
        <f t="shared" si="1"/>
        <v>011814002</v>
      </c>
      <c r="E27" s="122" t="str">
        <f t="shared" si="2"/>
        <v>1000 đồng/kg</v>
      </c>
      <c r="F27" s="23"/>
      <c r="G27" s="23"/>
      <c r="H27" s="23"/>
    </row>
    <row r="28" spans="1:16" s="74" customFormat="1" ht="26.65" customHeight="1">
      <c r="A28" s="124">
        <f>IF(E28="","",COUNTA($E$10:E28))</f>
        <v>13</v>
      </c>
      <c r="B28" s="135" t="s">
        <v>1542</v>
      </c>
      <c r="C28" s="389" t="str">
        <f t="shared" si="0"/>
        <v>0118140</v>
      </c>
      <c r="D28" s="382" t="str">
        <f t="shared" si="1"/>
        <v>011814003</v>
      </c>
      <c r="E28" s="122" t="str">
        <f t="shared" si="2"/>
        <v>1000 đồng/kg</v>
      </c>
      <c r="F28" s="23"/>
      <c r="G28" s="23"/>
      <c r="H28" s="23"/>
    </row>
    <row r="29" spans="1:16" s="74" customFormat="1" ht="26.65" customHeight="1">
      <c r="A29" s="124">
        <f>IF(E29="","",COUNTA($E$10:E29))</f>
        <v>14</v>
      </c>
      <c r="B29" s="135" t="s">
        <v>1543</v>
      </c>
      <c r="C29" s="389" t="str">
        <f t="shared" si="0"/>
        <v>0118140</v>
      </c>
      <c r="D29" s="382" t="str">
        <f t="shared" si="1"/>
        <v>011814004</v>
      </c>
      <c r="E29" s="122" t="str">
        <f t="shared" si="2"/>
        <v>1000 đồng/kg</v>
      </c>
      <c r="F29" s="23"/>
      <c r="G29" s="23"/>
      <c r="H29" s="23"/>
    </row>
    <row r="30" spans="1:16" s="74" customFormat="1" ht="26.65" customHeight="1">
      <c r="A30" s="124">
        <f>IF(E30="","",COUNTA($E$10:E30))</f>
        <v>15</v>
      </c>
      <c r="B30" s="135" t="s">
        <v>1391</v>
      </c>
      <c r="C30" s="389" t="str">
        <f t="shared" si="0"/>
        <v>0118140</v>
      </c>
      <c r="D30" s="382" t="str">
        <f t="shared" si="1"/>
        <v>011814006</v>
      </c>
      <c r="E30" s="122" t="str">
        <f t="shared" si="2"/>
        <v>1000 đồng/kg</v>
      </c>
      <c r="F30" s="23"/>
      <c r="G30" s="23"/>
      <c r="H30" s="23"/>
    </row>
    <row r="31" spans="1:16" s="74" customFormat="1" ht="26.65" customHeight="1">
      <c r="A31" s="124">
        <f>IF(E31="","",COUNTA($E$10:E31))</f>
        <v>16</v>
      </c>
      <c r="B31" s="135" t="s">
        <v>1544</v>
      </c>
      <c r="C31" s="389" t="str">
        <f t="shared" si="0"/>
        <v>0118140</v>
      </c>
      <c r="D31" s="382" t="str">
        <f t="shared" si="1"/>
        <v>011814005</v>
      </c>
      <c r="E31" s="122" t="str">
        <f t="shared" si="2"/>
        <v>1000 đồng/kg</v>
      </c>
      <c r="F31" s="23"/>
      <c r="G31" s="23"/>
      <c r="H31" s="23"/>
    </row>
    <row r="32" spans="1:16" s="74" customFormat="1" ht="26.65" customHeight="1">
      <c r="A32" s="124">
        <f>IF(E32="","",COUNTA($E$10:E32))</f>
        <v>17</v>
      </c>
      <c r="B32" s="436" t="s">
        <v>1390</v>
      </c>
      <c r="C32" s="389" t="str">
        <f t="shared" si="0"/>
        <v>0118140</v>
      </c>
      <c r="D32" s="382" t="str">
        <f t="shared" si="1"/>
        <v>011814007</v>
      </c>
      <c r="E32" s="122" t="str">
        <f t="shared" si="2"/>
        <v>1000 đồng/kg</v>
      </c>
      <c r="F32" s="23"/>
      <c r="G32" s="23"/>
      <c r="H32" s="23"/>
    </row>
    <row r="33" spans="1:16" s="38" customFormat="1" ht="26.65" customHeight="1">
      <c r="A33" s="124">
        <f>IF(E33="","",COUNTA($E$10:E33))</f>
        <v>18</v>
      </c>
      <c r="B33" s="436" t="s">
        <v>1392</v>
      </c>
      <c r="C33" s="389" t="str">
        <f t="shared" si="0"/>
        <v>0118140</v>
      </c>
      <c r="D33" s="382" t="str">
        <f t="shared" si="1"/>
        <v>011814008</v>
      </c>
      <c r="E33" s="122" t="str">
        <f t="shared" si="2"/>
        <v>1000 đồng/kg</v>
      </c>
      <c r="F33" s="62"/>
      <c r="G33" s="56"/>
      <c r="H33" s="65"/>
      <c r="I33" s="65"/>
      <c r="J33" s="121"/>
      <c r="K33" s="31"/>
      <c r="L33" s="24"/>
      <c r="M33" s="21"/>
      <c r="N33" s="40"/>
      <c r="O33" s="40"/>
      <c r="P33" s="40"/>
    </row>
    <row r="34" spans="1:16" s="38" customFormat="1" ht="26.65" customHeight="1">
      <c r="A34" s="124">
        <f>IF(E34="","",COUNTA($E$10:E34))</f>
        <v>19</v>
      </c>
      <c r="B34" s="436" t="s">
        <v>1513</v>
      </c>
      <c r="C34" s="389" t="str">
        <f t="shared" si="0"/>
        <v>0118140</v>
      </c>
      <c r="D34" s="382" t="str">
        <f t="shared" si="1"/>
        <v>011814009</v>
      </c>
      <c r="E34" s="122" t="str">
        <f t="shared" si="2"/>
        <v>1000 đồng/kg</v>
      </c>
      <c r="F34" s="62"/>
      <c r="G34" s="56"/>
      <c r="H34" s="65"/>
      <c r="I34" s="65"/>
      <c r="J34" s="121"/>
      <c r="K34" s="31"/>
      <c r="L34" s="24"/>
      <c r="M34" s="21"/>
      <c r="N34" s="40"/>
      <c r="O34" s="40"/>
      <c r="P34" s="40"/>
    </row>
    <row r="35" spans="1:16" s="38" customFormat="1" ht="26.65" customHeight="1">
      <c r="A35" s="124">
        <f>IF(E35="","",COUNTA($E$10:E35))</f>
        <v>20</v>
      </c>
      <c r="B35" s="436" t="s">
        <v>1393</v>
      </c>
      <c r="C35" s="389" t="str">
        <f t="shared" si="0"/>
        <v>0118140</v>
      </c>
      <c r="D35" s="382" t="str">
        <f t="shared" si="1"/>
        <v>011814010</v>
      </c>
      <c r="E35" s="122" t="str">
        <f t="shared" si="2"/>
        <v>1000 đồng/kg</v>
      </c>
      <c r="F35" s="62"/>
      <c r="G35" s="56"/>
      <c r="H35" s="65"/>
      <c r="I35" s="65"/>
      <c r="J35" s="121"/>
      <c r="K35" s="31"/>
      <c r="L35" s="24"/>
      <c r="M35" s="21"/>
      <c r="N35" s="40"/>
      <c r="O35" s="40"/>
      <c r="P35" s="40"/>
    </row>
    <row r="36" spans="1:16" s="38" customFormat="1" ht="26.65" customHeight="1">
      <c r="A36" s="124">
        <f>IF(E36="","",COUNTA($E$10:E36))</f>
        <v>21</v>
      </c>
      <c r="B36" s="436" t="s">
        <v>1394</v>
      </c>
      <c r="C36" s="389" t="str">
        <f t="shared" si="0"/>
        <v>0118140</v>
      </c>
      <c r="D36" s="382" t="str">
        <f t="shared" si="1"/>
        <v>011814011</v>
      </c>
      <c r="E36" s="122" t="str">
        <f t="shared" si="2"/>
        <v>1000 đồng/kg</v>
      </c>
      <c r="F36" s="62"/>
      <c r="G36" s="56"/>
      <c r="H36" s="65"/>
      <c r="I36" s="65"/>
      <c r="J36" s="121"/>
      <c r="K36" s="31"/>
      <c r="L36" s="24"/>
      <c r="M36" s="21"/>
      <c r="N36" s="40"/>
      <c r="O36" s="40"/>
      <c r="P36" s="40"/>
    </row>
    <row r="37" spans="1:16" s="38" customFormat="1" ht="26.65" customHeight="1">
      <c r="A37" s="124">
        <f>IF(E37="","",COUNTA($E$10:E37))</f>
        <v>22</v>
      </c>
      <c r="B37" s="436" t="s">
        <v>1395</v>
      </c>
      <c r="C37" s="389" t="str">
        <f t="shared" si="0"/>
        <v>0118140</v>
      </c>
      <c r="D37" s="382" t="str">
        <f t="shared" si="1"/>
        <v>011814012</v>
      </c>
      <c r="E37" s="122" t="str">
        <f t="shared" si="2"/>
        <v>1000 đồng/kg</v>
      </c>
      <c r="F37" s="62"/>
      <c r="G37" s="56"/>
      <c r="H37" s="65"/>
      <c r="I37" s="65"/>
      <c r="J37" s="121"/>
      <c r="K37" s="31"/>
      <c r="L37" s="24"/>
      <c r="M37" s="21"/>
      <c r="N37" s="40"/>
      <c r="O37" s="40"/>
      <c r="P37" s="40"/>
    </row>
    <row r="38" spans="1:16" s="38" customFormat="1" ht="26.65" customHeight="1">
      <c r="A38" s="124">
        <f>IF(E38="","",COUNTA($E$10:E38))</f>
        <v>23</v>
      </c>
      <c r="B38" s="436" t="s">
        <v>1806</v>
      </c>
      <c r="C38" s="389" t="str">
        <f t="shared" si="0"/>
        <v>0118140</v>
      </c>
      <c r="D38" s="382" t="str">
        <f t="shared" si="1"/>
        <v>011814013</v>
      </c>
      <c r="E38" s="122" t="str">
        <f t="shared" si="2"/>
        <v>1000 đồng/kg</v>
      </c>
      <c r="F38" s="62"/>
      <c r="G38" s="56"/>
      <c r="H38" s="65"/>
      <c r="I38" s="65"/>
      <c r="J38" s="121"/>
      <c r="K38" s="31"/>
      <c r="L38" s="24"/>
      <c r="M38" s="21"/>
      <c r="N38" s="40"/>
      <c r="O38" s="40"/>
      <c r="P38" s="40"/>
    </row>
    <row r="39" spans="1:16" s="74" customFormat="1" ht="26.65" customHeight="1">
      <c r="A39" s="124">
        <f>IF(E39="","",COUNTA($E$10:E39))</f>
        <v>24</v>
      </c>
      <c r="B39" s="135" t="s">
        <v>1397</v>
      </c>
      <c r="C39" s="389" t="str">
        <f t="shared" si="0"/>
        <v>0118330</v>
      </c>
      <c r="D39" s="382" t="str">
        <f t="shared" si="1"/>
        <v>011833001</v>
      </c>
      <c r="E39" s="122" t="str">
        <f t="shared" si="2"/>
        <v>1000 đồng/kg</v>
      </c>
      <c r="F39" s="23"/>
      <c r="G39" s="23"/>
      <c r="H39" s="23"/>
    </row>
    <row r="40" spans="1:16" s="74" customFormat="1" ht="26.65" customHeight="1">
      <c r="A40" s="124">
        <f>IF(E40="","",COUNTA($E$10:E40))</f>
        <v>25</v>
      </c>
      <c r="B40" s="135" t="s">
        <v>1489</v>
      </c>
      <c r="C40" s="389" t="str">
        <f t="shared" si="0"/>
        <v>0118330</v>
      </c>
      <c r="D40" s="382" t="str">
        <f t="shared" si="1"/>
        <v>011833002</v>
      </c>
      <c r="E40" s="122" t="str">
        <f t="shared" si="2"/>
        <v>1000 đồng/củ</v>
      </c>
      <c r="F40" s="23"/>
      <c r="G40" s="23"/>
      <c r="H40" s="23"/>
    </row>
    <row r="41" spans="1:16" s="74" customFormat="1" ht="26.65" customHeight="1">
      <c r="A41" s="124">
        <f>IF(E41="","",COUNTA($E$10:E41))</f>
        <v>26</v>
      </c>
      <c r="B41" s="134" t="s">
        <v>1398</v>
      </c>
      <c r="C41" s="389" t="str">
        <f t="shared" si="0"/>
        <v>0118330</v>
      </c>
      <c r="D41" s="382" t="str">
        <f t="shared" si="1"/>
        <v>011833003</v>
      </c>
      <c r="E41" s="122" t="str">
        <f t="shared" si="2"/>
        <v>1000 đồng/kg</v>
      </c>
      <c r="F41" s="23"/>
      <c r="G41" s="23"/>
      <c r="H41" s="23"/>
    </row>
    <row r="42" spans="1:16" ht="26.65" customHeight="1">
      <c r="A42" s="455" t="s">
        <v>97</v>
      </c>
      <c r="B42" s="446" t="s">
        <v>98</v>
      </c>
      <c r="C42" s="391" t="s">
        <v>296</v>
      </c>
      <c r="D42" s="391" t="s">
        <v>296</v>
      </c>
      <c r="E42" s="122"/>
      <c r="F42" s="6"/>
      <c r="G42" s="60"/>
      <c r="H42" s="23"/>
    </row>
    <row r="43" spans="1:16" s="74" customFormat="1" ht="26.65" customHeight="1">
      <c r="A43" s="124">
        <f>IF(E43="","",COUNTA($E$10:E43))</f>
        <v>27</v>
      </c>
      <c r="B43" s="59" t="s">
        <v>99</v>
      </c>
      <c r="C43" s="389" t="str">
        <f>IF(COUNTIF(dmchung,B43),INDEX(mavcpa,MATCH(B43,dmchung,)),"")</f>
        <v>0119012</v>
      </c>
      <c r="D43" s="382" t="str">
        <f>IF(COUNTIF(dmchung,B43),INDEX(machung,MATCH(B43,dmchung,)),"")</f>
        <v>011901201</v>
      </c>
      <c r="E43" s="122" t="str">
        <f>IF(COUNTIF(dmchung,B43),INDEX(dvtchung,MATCH(B43,dmchung,)),"")</f>
        <v xml:space="preserve">1000 đồng/kg </v>
      </c>
      <c r="F43" s="23"/>
      <c r="G43" s="23"/>
      <c r="H43" s="23"/>
    </row>
    <row r="44" spans="1:16" s="74" customFormat="1" ht="26.65" customHeight="1">
      <c r="A44" s="124">
        <f>IF(E44="","",COUNTA($E$10:E44))</f>
        <v>28</v>
      </c>
      <c r="B44" s="134" t="s">
        <v>1399</v>
      </c>
      <c r="C44" s="389" t="str">
        <f>IF(COUNTIF(dmchung,B44),INDEX(mavcpa,MATCH(B44,dmchung,)),"")</f>
        <v>0119022</v>
      </c>
      <c r="D44" s="382" t="str">
        <f>IF(COUNTIF(dmchung,B44),INDEX(machung,MATCH(B44,dmchung,)),"")</f>
        <v>011902201</v>
      </c>
      <c r="E44" s="122" t="str">
        <f>IF(COUNTIF(dmchung,B44),INDEX(dvtchung,MATCH(B44,dmchung,)),"")</f>
        <v xml:space="preserve">1000 đồng/kg </v>
      </c>
      <c r="F44" s="23"/>
      <c r="G44" s="23"/>
      <c r="H44" s="23"/>
    </row>
    <row r="45" spans="1:16" s="196" customFormat="1" ht="26.65" customHeight="1">
      <c r="A45" s="721" t="s">
        <v>422</v>
      </c>
      <c r="B45" s="210" t="s">
        <v>1809</v>
      </c>
      <c r="C45" s="416" t="s">
        <v>403</v>
      </c>
      <c r="D45" s="416" t="s">
        <v>403</v>
      </c>
      <c r="E45" s="133"/>
      <c r="F45" s="195"/>
      <c r="G45" s="195"/>
      <c r="H45" s="195"/>
    </row>
    <row r="46" spans="1:16" s="80" customFormat="1" ht="26.65" customHeight="1">
      <c r="A46" s="177" t="s">
        <v>102</v>
      </c>
      <c r="B46" s="661" t="s">
        <v>1808</v>
      </c>
      <c r="C46" s="391" t="s">
        <v>890</v>
      </c>
      <c r="D46" s="396" t="s">
        <v>890</v>
      </c>
      <c r="E46" s="178"/>
      <c r="F46" s="63"/>
      <c r="G46" s="63"/>
      <c r="H46" s="63"/>
    </row>
    <row r="47" spans="1:16" s="660" customFormat="1" ht="26.65" customHeight="1">
      <c r="A47" s="124">
        <f>IF(E47="","",COUNTA($E$10:E47))</f>
        <v>29</v>
      </c>
      <c r="B47" s="649" t="s">
        <v>1396</v>
      </c>
      <c r="C47" s="650" t="s">
        <v>1807</v>
      </c>
      <c r="D47" s="382" t="str">
        <f>IF(COUNTIF(dmchung,B47),INDEX(machung,MATCH(B47,dmchung,)),"")</f>
        <v>012819001</v>
      </c>
      <c r="E47" s="653" t="str">
        <f>IF(COUNTIF(dmchung,B47),INDEX(dvtchung,MATCH(B47,dmchung,)),"")</f>
        <v>1000 đồng/kg</v>
      </c>
      <c r="F47" s="653"/>
      <c r="G47" s="653"/>
      <c r="H47" s="654"/>
      <c r="I47" s="654"/>
      <c r="J47" s="655"/>
      <c r="K47" s="656"/>
      <c r="L47" s="657"/>
      <c r="M47" s="658"/>
      <c r="N47" s="659"/>
      <c r="O47" s="659"/>
      <c r="P47" s="659"/>
    </row>
    <row r="48" spans="1:16" s="196" customFormat="1" ht="26.65" customHeight="1">
      <c r="A48" s="721" t="s">
        <v>1811</v>
      </c>
      <c r="B48" s="663" t="s">
        <v>1810</v>
      </c>
      <c r="C48" s="416" t="s">
        <v>876</v>
      </c>
      <c r="D48" s="416" t="s">
        <v>876</v>
      </c>
      <c r="E48" s="133"/>
      <c r="F48" s="195"/>
      <c r="G48" s="195"/>
      <c r="H48" s="195"/>
    </row>
    <row r="49" spans="1:16" ht="26.65" customHeight="1">
      <c r="A49" s="455" t="s">
        <v>107</v>
      </c>
      <c r="B49" s="446" t="s">
        <v>103</v>
      </c>
      <c r="C49" s="391" t="s">
        <v>688</v>
      </c>
      <c r="D49" s="391" t="s">
        <v>769</v>
      </c>
      <c r="E49" s="122"/>
      <c r="F49" s="6"/>
      <c r="G49" s="60"/>
      <c r="H49" s="23"/>
    </row>
    <row r="50" spans="1:16" s="74" customFormat="1" ht="26.65" customHeight="1">
      <c r="A50" s="124">
        <f>IF(E50="","",COUNTA($E$10:E50))</f>
        <v>30</v>
      </c>
      <c r="B50" s="437" t="s">
        <v>1549</v>
      </c>
      <c r="C50" s="389" t="str">
        <f>IF(COUNTIF(dmchung,B50),INDEX(mavcpa,MATCH(B50,dmchung,)),"")</f>
        <v>0130000</v>
      </c>
      <c r="D50" s="382" t="str">
        <f t="shared" ref="D50:D56" si="3">IF(COUNTIF(dmchung,B50),INDEX(machung,MATCH(B50,dmchung,)),"")</f>
        <v>013000001</v>
      </c>
      <c r="E50" s="122" t="str">
        <f t="shared" ref="E50:E56" si="4">IF(COUNTIF(dmchung,B50),INDEX(dvtchung,MATCH(B50,dmchung,)),"")</f>
        <v>1000 đồng/cây</v>
      </c>
      <c r="F50" s="23"/>
      <c r="G50" s="23"/>
      <c r="H50" s="23"/>
    </row>
    <row r="51" spans="1:16" s="74" customFormat="1" ht="26.65" customHeight="1">
      <c r="A51" s="124">
        <f>IF(E51="","",COUNTA($E$10:E51))</f>
        <v>31</v>
      </c>
      <c r="B51" s="437" t="s">
        <v>1553</v>
      </c>
      <c r="C51" s="389" t="str">
        <f>IF(COUNTIF(dmchung,B51),INDEX(mavcpa,MATCH(B51,dmchung,)),"")</f>
        <v>0130000</v>
      </c>
      <c r="D51" s="382" t="str">
        <f t="shared" si="3"/>
        <v>013000002</v>
      </c>
      <c r="E51" s="122" t="str">
        <f t="shared" si="4"/>
        <v>1000 đồng/cây</v>
      </c>
      <c r="F51" s="23"/>
      <c r="G51" s="23"/>
      <c r="H51" s="23"/>
    </row>
    <row r="52" spans="1:16" s="74" customFormat="1" ht="26.65" customHeight="1">
      <c r="A52" s="124">
        <f>IF(E52="","",COUNTA($E$10:E52))</f>
        <v>32</v>
      </c>
      <c r="B52" s="437" t="s">
        <v>1554</v>
      </c>
      <c r="C52" s="389" t="str">
        <f>IF(COUNTIF(dmchung,B52),INDEX(mavcpa,MATCH(B52,dmchung,)),"")</f>
        <v>0130000</v>
      </c>
      <c r="D52" s="382" t="str">
        <f t="shared" si="3"/>
        <v>013000003</v>
      </c>
      <c r="E52" s="122" t="str">
        <f t="shared" si="4"/>
        <v>1000 đồng/cây</v>
      </c>
      <c r="F52" s="23"/>
      <c r="G52" s="23"/>
      <c r="H52" s="23"/>
    </row>
    <row r="53" spans="1:16" s="660" customFormat="1" ht="26.65" customHeight="1">
      <c r="A53" s="648">
        <f>IF(E53="","",COUNTA($E$10:E53))</f>
        <v>33</v>
      </c>
      <c r="B53" s="664" t="s">
        <v>1822</v>
      </c>
      <c r="C53" s="665" t="s">
        <v>687</v>
      </c>
      <c r="D53" s="666" t="str">
        <f t="shared" si="3"/>
        <v>013000004</v>
      </c>
      <c r="E53" s="662" t="str">
        <f t="shared" si="4"/>
        <v>1000 đồng/cây</v>
      </c>
      <c r="F53" s="653"/>
      <c r="G53" s="653"/>
      <c r="H53" s="654"/>
      <c r="I53" s="654"/>
      <c r="J53" s="655"/>
      <c r="K53" s="656"/>
      <c r="L53" s="667"/>
      <c r="M53" s="658"/>
      <c r="N53" s="659"/>
      <c r="O53" s="659"/>
      <c r="P53" s="659"/>
    </row>
    <row r="54" spans="1:16" s="74" customFormat="1" ht="26.65" customHeight="1">
      <c r="A54" s="124">
        <f>IF(E54="","",COUNTA($E$10:E54))</f>
        <v>34</v>
      </c>
      <c r="B54" s="437" t="s">
        <v>1555</v>
      </c>
      <c r="C54" s="389" t="str">
        <f>IF(COUNTIF(dmchung,B54),INDEX(mavcpa,MATCH(B54,dmchung,)),"")</f>
        <v>0130000</v>
      </c>
      <c r="D54" s="382" t="str">
        <f t="shared" si="3"/>
        <v>013000005</v>
      </c>
      <c r="E54" s="122" t="str">
        <f t="shared" si="4"/>
        <v>1000 đồng/cây</v>
      </c>
      <c r="F54" s="23"/>
      <c r="G54" s="23"/>
      <c r="H54" s="23"/>
    </row>
    <row r="55" spans="1:16" s="660" customFormat="1" ht="26.65" customHeight="1">
      <c r="A55" s="648">
        <f>IF(E55="","",COUNTA($E$10:E55))</f>
        <v>35</v>
      </c>
      <c r="B55" s="664" t="s">
        <v>1821</v>
      </c>
      <c r="C55" s="665" t="s">
        <v>687</v>
      </c>
      <c r="D55" s="666" t="str">
        <f t="shared" si="3"/>
        <v>013000006</v>
      </c>
      <c r="E55" s="662" t="str">
        <f t="shared" si="4"/>
        <v>1000 đồng/cây</v>
      </c>
      <c r="F55" s="653"/>
      <c r="G55" s="653"/>
      <c r="H55" s="654"/>
      <c r="I55" s="654"/>
      <c r="J55" s="655"/>
      <c r="K55" s="656"/>
      <c r="L55" s="668"/>
      <c r="M55" s="658"/>
      <c r="N55" s="659"/>
      <c r="O55" s="659"/>
      <c r="P55" s="659"/>
    </row>
    <row r="56" spans="1:16" s="660" customFormat="1" ht="26.65" customHeight="1">
      <c r="A56" s="648">
        <f>IF(E56="","",COUNTA($E$10:E56))</f>
        <v>36</v>
      </c>
      <c r="B56" s="664" t="s">
        <v>1823</v>
      </c>
      <c r="C56" s="665" t="s">
        <v>687</v>
      </c>
      <c r="D56" s="666" t="str">
        <f t="shared" si="3"/>
        <v>013000007</v>
      </c>
      <c r="E56" s="662" t="str">
        <f t="shared" si="4"/>
        <v>1000 đồng/ hom</v>
      </c>
      <c r="F56" s="653"/>
      <c r="G56" s="653"/>
      <c r="H56" s="654"/>
      <c r="I56" s="654"/>
      <c r="J56" s="655"/>
      <c r="K56" s="656"/>
      <c r="L56" s="668"/>
      <c r="M56" s="658"/>
      <c r="N56" s="659"/>
      <c r="O56" s="659"/>
      <c r="P56" s="659"/>
    </row>
    <row r="57" spans="1:16" s="74" customFormat="1" ht="26.65" customHeight="1">
      <c r="A57" s="455" t="s">
        <v>110</v>
      </c>
      <c r="B57" s="64" t="s">
        <v>771</v>
      </c>
      <c r="C57" s="391" t="s">
        <v>688</v>
      </c>
      <c r="D57" s="396" t="s">
        <v>770</v>
      </c>
      <c r="E57" s="122"/>
      <c r="F57" s="23"/>
      <c r="G57" s="23"/>
      <c r="H57" s="23"/>
    </row>
    <row r="58" spans="1:16" s="262" customFormat="1" ht="26.65" customHeight="1">
      <c r="A58" s="455" t="s">
        <v>1812</v>
      </c>
      <c r="B58" s="553" t="s">
        <v>108</v>
      </c>
      <c r="C58" s="392" t="s">
        <v>688</v>
      </c>
      <c r="D58" s="392" t="s">
        <v>772</v>
      </c>
      <c r="E58" s="258"/>
      <c r="F58" s="259"/>
      <c r="G58" s="260"/>
      <c r="H58" s="261"/>
    </row>
    <row r="59" spans="1:16" s="74" customFormat="1" ht="26.65" customHeight="1">
      <c r="A59" s="124">
        <f>IF(E59="","",COUNTA($E$10:E59))</f>
        <v>37</v>
      </c>
      <c r="B59" s="437" t="s">
        <v>1556</v>
      </c>
      <c r="C59" s="389" t="str">
        <f>IF(COUNTIF(dmchung,B59),INDEX(mavcpa,MATCH(B59,dmchung,)),"")</f>
        <v>0130000</v>
      </c>
      <c r="D59" s="382" t="str">
        <f>IF(COUNTIF(dmchung,B59),INDEX(machung,MATCH(B59,dmchung,)),"")</f>
        <v>013000008</v>
      </c>
      <c r="E59" s="122" t="str">
        <f>IF(COUNTIF(dmchung,B59),INDEX(dvtchung,MATCH(B59,dmchung,)),"")</f>
        <v>1000 đồng/cây</v>
      </c>
      <c r="F59" s="23"/>
      <c r="G59" s="23"/>
      <c r="H59" s="23"/>
    </row>
    <row r="60" spans="1:16" s="262" customFormat="1" ht="26.65" customHeight="1">
      <c r="A60" s="455" t="s">
        <v>1813</v>
      </c>
      <c r="B60" s="553" t="s">
        <v>111</v>
      </c>
      <c r="C60" s="392" t="s">
        <v>688</v>
      </c>
      <c r="D60" s="392" t="s">
        <v>773</v>
      </c>
      <c r="E60" s="258"/>
      <c r="F60" s="259"/>
      <c r="G60" s="260"/>
      <c r="H60" s="261"/>
    </row>
    <row r="61" spans="1:16" s="74" customFormat="1" ht="26.65" customHeight="1">
      <c r="A61" s="124">
        <f>IF(E61="","",COUNTA($E$10:E61))</f>
        <v>38</v>
      </c>
      <c r="B61" s="437" t="s">
        <v>1557</v>
      </c>
      <c r="C61" s="389" t="str">
        <f>IF(COUNTIF(dmchung,B61),INDEX(mavcpa,MATCH(B61,dmchung,)),"")</f>
        <v>0130000</v>
      </c>
      <c r="D61" s="382" t="str">
        <f>IF(COUNTIF(dmchung,B61),INDEX(machung,MATCH(B61,dmchung,)),"")</f>
        <v>013000009</v>
      </c>
      <c r="E61" s="122" t="str">
        <f>IF(COUNTIF(dmchung,B61),INDEX(dvtchung,MATCH(B61,dmchung,)),"")</f>
        <v>1000 đồng/cây</v>
      </c>
      <c r="F61" s="23"/>
      <c r="G61" s="23"/>
      <c r="H61" s="23"/>
    </row>
    <row r="62" spans="1:16" s="262" customFormat="1" ht="26.65" customHeight="1">
      <c r="A62" s="455" t="s">
        <v>1814</v>
      </c>
      <c r="B62" s="553" t="s">
        <v>114</v>
      </c>
      <c r="C62" s="392" t="s">
        <v>688</v>
      </c>
      <c r="D62" s="392" t="s">
        <v>774</v>
      </c>
      <c r="E62" s="258"/>
      <c r="F62" s="259"/>
      <c r="G62" s="260"/>
      <c r="H62" s="261"/>
    </row>
    <row r="63" spans="1:16" s="74" customFormat="1" ht="26.65" customHeight="1">
      <c r="A63" s="124">
        <f>IF(E63="","",COUNTA($E$10:E63))</f>
        <v>39</v>
      </c>
      <c r="B63" s="437" t="s">
        <v>1558</v>
      </c>
      <c r="C63" s="389" t="str">
        <f>IF(COUNTIF(dmchung,B63),INDEX(mavcpa,MATCH(B63,dmchung,)),"")</f>
        <v>0130000</v>
      </c>
      <c r="D63" s="382" t="str">
        <f>IF(COUNTIF(dmchung,B63),INDEX(machung,MATCH(B63,dmchung,)),"")</f>
        <v>013000010</v>
      </c>
      <c r="E63" s="122" t="str">
        <f>IF(COUNTIF(dmchung,B63),INDEX(dvtchung,MATCH(B63,dmchung,)),"")</f>
        <v>1000 đồng/cây</v>
      </c>
      <c r="F63" s="23"/>
      <c r="G63" s="23"/>
      <c r="H63" s="23"/>
    </row>
    <row r="64" spans="1:16" s="262" customFormat="1" ht="26.65" customHeight="1">
      <c r="A64" s="455" t="s">
        <v>1815</v>
      </c>
      <c r="B64" s="553" t="s">
        <v>117</v>
      </c>
      <c r="C64" s="392" t="s">
        <v>688</v>
      </c>
      <c r="D64" s="392" t="s">
        <v>775</v>
      </c>
      <c r="E64" s="258"/>
      <c r="F64" s="259"/>
      <c r="G64" s="260"/>
      <c r="H64" s="261"/>
    </row>
    <row r="65" spans="1:8" s="74" customFormat="1" ht="26.65" customHeight="1">
      <c r="A65" s="124">
        <f>IF(E65="","",COUNTA($E$10:E65))</f>
        <v>40</v>
      </c>
      <c r="B65" s="437" t="s">
        <v>1792</v>
      </c>
      <c r="C65" s="389" t="str">
        <f>IF(COUNTIF(dmchung,B65),INDEX(mavcpa,MATCH(B65,dmchung,)),"")</f>
        <v>0130000</v>
      </c>
      <c r="D65" s="382" t="str">
        <f>IF(COUNTIF(dmchung,B65),INDEX(machung,MATCH(B65,dmchung,)),"")</f>
        <v>013000011</v>
      </c>
      <c r="E65" s="122" t="str">
        <f>IF(COUNTIF(dmchung,B65),INDEX(dvtchung,MATCH(B65,dmchung,)),"")</f>
        <v>1000 đồng/cây</v>
      </c>
      <c r="F65" s="23"/>
      <c r="G65" s="23"/>
      <c r="H65" s="23"/>
    </row>
    <row r="66" spans="1:8" s="74" customFormat="1" ht="26.65" customHeight="1">
      <c r="A66" s="124">
        <f>IF(E66="","",COUNTA($E$10:E66))</f>
        <v>41</v>
      </c>
      <c r="B66" s="437" t="s">
        <v>1793</v>
      </c>
      <c r="C66" s="389" t="str">
        <f>IF(COUNTIF(dmchung,B66),INDEX(mavcpa,MATCH(B66,dmchung,)),"")</f>
        <v>0130000</v>
      </c>
      <c r="D66" s="382" t="str">
        <f>IF(COUNTIF(dmchung,B66),INDEX(machung,MATCH(B66,dmchung,)),"")</f>
        <v>013000012</v>
      </c>
      <c r="E66" s="122" t="str">
        <f>IF(COUNTIF(dmchung,B66),INDEX(dvtchung,MATCH(B66,dmchung,)),"")</f>
        <v>1000 đồng/cây</v>
      </c>
      <c r="F66" s="23"/>
      <c r="G66" s="23"/>
      <c r="H66" s="23"/>
    </row>
    <row r="67" spans="1:8" s="262" customFormat="1" ht="26.65" customHeight="1">
      <c r="A67" s="455" t="s">
        <v>1816</v>
      </c>
      <c r="B67" s="553" t="s">
        <v>120</v>
      </c>
      <c r="C67" s="392" t="s">
        <v>688</v>
      </c>
      <c r="D67" s="392" t="s">
        <v>776</v>
      </c>
      <c r="E67" s="258"/>
      <c r="F67" s="259"/>
      <c r="G67" s="260"/>
      <c r="H67" s="261"/>
    </row>
    <row r="68" spans="1:8" s="74" customFormat="1" ht="26.65" customHeight="1">
      <c r="A68" s="124">
        <f>IF(E68="","",COUNTA($E$10:E68))</f>
        <v>42</v>
      </c>
      <c r="B68" s="437" t="s">
        <v>1559</v>
      </c>
      <c r="C68" s="389" t="str">
        <f>IF(COUNTIF(dmchung,B68),INDEX(mavcpa,MATCH(B68,dmchung,)),"")</f>
        <v>0130000</v>
      </c>
      <c r="D68" s="382" t="str">
        <f>IF(COUNTIF(dmchung,B68),INDEX(machung,MATCH(B68,dmchung,)),"")</f>
        <v>013000013</v>
      </c>
      <c r="E68" s="122" t="str">
        <f>IF(COUNTIF(dmchung,B68),INDEX(dvtchung,MATCH(B68,dmchung,)),"")</f>
        <v>1000 đồng/cây</v>
      </c>
      <c r="F68" s="23"/>
      <c r="G68" s="23"/>
      <c r="H68" s="23"/>
    </row>
    <row r="69" spans="1:8" s="262" customFormat="1" ht="26.65" customHeight="1">
      <c r="A69" s="455" t="s">
        <v>1817</v>
      </c>
      <c r="B69" s="553" t="s">
        <v>123</v>
      </c>
      <c r="C69" s="392" t="s">
        <v>688</v>
      </c>
      <c r="D69" s="392" t="s">
        <v>777</v>
      </c>
      <c r="E69" s="258"/>
      <c r="F69" s="259"/>
      <c r="G69" s="260"/>
      <c r="H69" s="261"/>
    </row>
    <row r="70" spans="1:8" s="74" customFormat="1" ht="26.65" customHeight="1">
      <c r="A70" s="124">
        <f>IF(E70="","",COUNTA($E$10:E70))</f>
        <v>43</v>
      </c>
      <c r="B70" s="437" t="s">
        <v>1560</v>
      </c>
      <c r="C70" s="389" t="str">
        <f>IF(COUNTIF(dmchung,B70),INDEX(mavcpa,MATCH(B70,dmchung,)),"")</f>
        <v>0130000</v>
      </c>
      <c r="D70" s="382" t="str">
        <f>IF(COUNTIF(dmchung,B70),INDEX(machung,MATCH(B70,dmchung,)),"")</f>
        <v>013000014</v>
      </c>
      <c r="E70" s="122" t="str">
        <f>IF(COUNTIF(dmchung,B70),INDEX(dvtchung,MATCH(B70,dmchung,)),"")</f>
        <v>1000 đồng/cây</v>
      </c>
      <c r="F70" s="23"/>
      <c r="G70" s="23"/>
      <c r="H70" s="23"/>
    </row>
    <row r="71" spans="1:8" s="74" customFormat="1" ht="26.65" customHeight="1">
      <c r="A71" s="124">
        <f>IF(E71="","",COUNTA($E$10:E71))</f>
        <v>44</v>
      </c>
      <c r="B71" s="437" t="s">
        <v>1561</v>
      </c>
      <c r="C71" s="389" t="str">
        <f>IF(COUNTIF(dmchung,B71),INDEX(mavcpa,MATCH(B71,dmchung,)),"")</f>
        <v>0130000</v>
      </c>
      <c r="D71" s="382" t="str">
        <f>IF(COUNTIF(dmchung,B71),INDEX(machung,MATCH(B71,dmchung,)),"")</f>
        <v>013000015</v>
      </c>
      <c r="E71" s="122" t="str">
        <f>IF(COUNTIF(dmchung,B71),INDEX(dvtchung,MATCH(B71,dmchung,)),"")</f>
        <v>1000 đồng/cây</v>
      </c>
      <c r="F71" s="23"/>
      <c r="G71" s="23"/>
      <c r="H71" s="23"/>
    </row>
    <row r="72" spans="1:8" s="196" customFormat="1" ht="26.65" customHeight="1">
      <c r="A72" s="721" t="s">
        <v>2019</v>
      </c>
      <c r="B72" s="210" t="s">
        <v>327</v>
      </c>
      <c r="C72" s="416" t="s">
        <v>404</v>
      </c>
      <c r="D72" s="416" t="s">
        <v>404</v>
      </c>
      <c r="E72" s="133"/>
      <c r="F72" s="195"/>
      <c r="G72" s="195"/>
      <c r="H72" s="195"/>
    </row>
    <row r="73" spans="1:8" s="80" customFormat="1" ht="26.65" customHeight="1">
      <c r="A73" s="455" t="s">
        <v>113</v>
      </c>
      <c r="B73" s="446" t="s">
        <v>127</v>
      </c>
      <c r="C73" s="388">
        <v>141</v>
      </c>
      <c r="D73" s="388">
        <v>141</v>
      </c>
      <c r="E73" s="122"/>
      <c r="F73" s="6"/>
      <c r="G73" s="60"/>
      <c r="H73" s="23"/>
    </row>
    <row r="74" spans="1:8" s="74" customFormat="1" ht="26.65" customHeight="1">
      <c r="A74" s="124">
        <f>IF(E74="","",COUNTA($E$10:E74))</f>
        <v>45</v>
      </c>
      <c r="B74" s="134" t="s">
        <v>1562</v>
      </c>
      <c r="C74" s="389" t="str">
        <f>IF(COUNTIF(dmchung,B74),INDEX(mavcpa,MATCH(B74,dmchung,)),"")</f>
        <v>0141010</v>
      </c>
      <c r="D74" s="382" t="str">
        <f>IF(COUNTIF(dmchung,B74),INDEX(machung,MATCH(B74,dmchung,)),"")</f>
        <v>014101001</v>
      </c>
      <c r="E74" s="122" t="str">
        <f>IF(COUNTIF(dmchung,B74),INDEX(dvtchung,MATCH(B74,dmchung,)),"")</f>
        <v>1000 đồng/kg</v>
      </c>
      <c r="F74" s="23"/>
      <c r="G74" s="23"/>
      <c r="H74" s="23"/>
    </row>
    <row r="75" spans="1:8" s="74" customFormat="1" ht="26.65" customHeight="1">
      <c r="A75" s="124">
        <f>IF(E75="","",COUNTA($E$10:E75))</f>
        <v>46</v>
      </c>
      <c r="B75" s="134" t="s">
        <v>1606</v>
      </c>
      <c r="C75" s="389" t="str">
        <f>IF(COUNTIF(dmchung,B75),INDEX(mavcpa,MATCH(B75,dmchung,)),"")</f>
        <v>0141020</v>
      </c>
      <c r="D75" s="382" t="str">
        <f>IF(COUNTIF(dmchung,B75),INDEX(machung,MATCH(B75,dmchung,)),"")</f>
        <v>014102002</v>
      </c>
      <c r="E75" s="122" t="str">
        <f>IF(COUNTIF(dmchung,B75),INDEX(dvtchung,MATCH(B75,dmchung,)),"")</f>
        <v>1000 đồng/kg</v>
      </c>
      <c r="F75" s="23"/>
      <c r="G75" s="23"/>
      <c r="H75" s="23"/>
    </row>
    <row r="76" spans="1:8" s="74" customFormat="1" ht="26.65" customHeight="1">
      <c r="A76" s="124">
        <f>IF(E76="","",COUNTA($E$10:E76))</f>
        <v>47</v>
      </c>
      <c r="B76" s="134" t="s">
        <v>1607</v>
      </c>
      <c r="C76" s="389" t="str">
        <f>IF(COUNTIF(dmchung,B76),INDEX(mavcpa,MATCH(B76,dmchung,)),"")</f>
        <v>0141020</v>
      </c>
      <c r="D76" s="382" t="str">
        <f>IF(COUNTIF(dmchung,B76),INDEX(machung,MATCH(B76,dmchung,)),"")</f>
        <v>014102003</v>
      </c>
      <c r="E76" s="122" t="str">
        <f>IF(COUNTIF(dmchung,B76),INDEX(dvtchung,MATCH(B76,dmchung,)),"")</f>
        <v>1000 đồng/kg</v>
      </c>
      <c r="F76" s="23"/>
      <c r="G76" s="23"/>
      <c r="H76" s="23"/>
    </row>
    <row r="77" spans="1:8" s="74" customFormat="1" ht="26.65" customHeight="1">
      <c r="A77" s="124">
        <f>IF(E77="","",COUNTA($E$10:E77))</f>
        <v>48</v>
      </c>
      <c r="B77" s="134" t="s">
        <v>1563</v>
      </c>
      <c r="C77" s="389" t="str">
        <f>IF(COUNTIF(dmchung,B77),INDEX(mavcpa,MATCH(B77,dmchung,)),"")</f>
        <v>0141020</v>
      </c>
      <c r="D77" s="382" t="str">
        <f>IF(COUNTIF(dmchung,B77),INDEX(machung,MATCH(B77,dmchung,)),"")</f>
        <v>014102004</v>
      </c>
      <c r="E77" s="122" t="str">
        <f>IF(COUNTIF(dmchung,B77),INDEX(dvtchung,MATCH(B77,dmchung,)),"")</f>
        <v>1000 đồng/kg</v>
      </c>
      <c r="F77" s="23"/>
      <c r="G77" s="23"/>
      <c r="H77" s="23"/>
    </row>
    <row r="78" spans="1:8" ht="26.65" customHeight="1">
      <c r="A78" s="455" t="s">
        <v>116</v>
      </c>
      <c r="B78" s="446" t="s">
        <v>131</v>
      </c>
      <c r="C78" s="391" t="s">
        <v>215</v>
      </c>
      <c r="D78" s="391" t="s">
        <v>215</v>
      </c>
      <c r="E78" s="122"/>
      <c r="F78" s="6"/>
      <c r="G78" s="60"/>
      <c r="H78" s="23"/>
    </row>
    <row r="79" spans="1:8" s="74" customFormat="1" ht="26.65" customHeight="1">
      <c r="A79" s="124">
        <f>IF(E79="","",COUNTA($E$10:E79))</f>
        <v>49</v>
      </c>
      <c r="B79" s="134" t="s">
        <v>1564</v>
      </c>
      <c r="C79" s="389" t="str">
        <f>IF(COUNTIF(dmchung,B79),INDEX(mavcpa,MATCH(B79,dmchung,)),"")</f>
        <v>0145010</v>
      </c>
      <c r="D79" s="382" t="str">
        <f>IF(COUNTIF(dmchung,B79),INDEX(machung,MATCH(B79,dmchung,)),"")</f>
        <v>014501001</v>
      </c>
      <c r="E79" s="122" t="str">
        <f>IF(COUNTIF(dmchung,B79),INDEX(dvtchung,MATCH(B79,dmchung,)),"")</f>
        <v>1000 đồng/kg</v>
      </c>
      <c r="F79" s="23"/>
      <c r="G79" s="23"/>
      <c r="H79" s="23"/>
    </row>
    <row r="80" spans="1:8" ht="26.65" customHeight="1">
      <c r="A80" s="455" t="s">
        <v>119</v>
      </c>
      <c r="B80" s="446" t="s">
        <v>134</v>
      </c>
      <c r="C80" s="391" t="s">
        <v>216</v>
      </c>
      <c r="D80" s="391" t="s">
        <v>216</v>
      </c>
      <c r="E80" s="122"/>
      <c r="F80" s="6"/>
      <c r="G80" s="60"/>
      <c r="H80" s="23"/>
    </row>
    <row r="81" spans="1:16" s="74" customFormat="1" ht="26.65" customHeight="1">
      <c r="A81" s="124">
        <f>IF(E81="","",COUNTA($E$10:E81))</f>
        <v>50</v>
      </c>
      <c r="B81" s="134" t="s">
        <v>137</v>
      </c>
      <c r="C81" s="389" t="str">
        <f>IF(COUNTIF(dmchung,B81),INDEX(mavcpa,MATCH(B81,dmchung,)),"")</f>
        <v>0146012</v>
      </c>
      <c r="D81" s="382" t="str">
        <f>IF(COUNTIF(dmchung,B81),INDEX(machung,MATCH(B81,dmchung,)),"")</f>
        <v>014601201</v>
      </c>
      <c r="E81" s="122" t="str">
        <f>IF(COUNTIF(dmchung,B81),INDEX(dvtchung,MATCH(B81,dmchung,)),"")</f>
        <v>1000 đồng/con</v>
      </c>
      <c r="F81" s="23"/>
      <c r="G81" s="23"/>
      <c r="H81" s="23"/>
    </row>
    <row r="82" spans="1:16" s="74" customFormat="1" ht="26.65" customHeight="1">
      <c r="A82" s="124">
        <f>IF(E82="","",COUNTA($E$10:E82))</f>
        <v>51</v>
      </c>
      <c r="B82" s="134" t="s">
        <v>135</v>
      </c>
      <c r="C82" s="389" t="str">
        <f>IF(COUNTIF(dmchung,B82),INDEX(mavcpa,MATCH(B82,dmchung,)),"")</f>
        <v>0146012</v>
      </c>
      <c r="D82" s="382" t="str">
        <f>IF(COUNTIF(dmchung,B82),INDEX(machung,MATCH(B82,dmchung,)),"")</f>
        <v>014601202</v>
      </c>
      <c r="E82" s="122" t="str">
        <f>IF(COUNTIF(dmchung,B82),INDEX(dvtchung,MATCH(B82,dmchung,)),"")</f>
        <v>1000 đồng/con</v>
      </c>
      <c r="F82" s="23"/>
      <c r="G82" s="23"/>
      <c r="H82" s="23"/>
    </row>
    <row r="83" spans="1:16" s="74" customFormat="1" ht="26.65" customHeight="1">
      <c r="A83" s="124">
        <f>IF(E83="","",COUNTA($E$10:E83))</f>
        <v>52</v>
      </c>
      <c r="B83" s="134" t="s">
        <v>138</v>
      </c>
      <c r="C83" s="389" t="str">
        <f>IF(COUNTIF(dmchung,B83),INDEX(mavcpa,MATCH(B83,dmchung,)),"")</f>
        <v>0146012</v>
      </c>
      <c r="D83" s="382" t="str">
        <f>IF(COUNTIF(dmchung,B83),INDEX(machung,MATCH(B83,dmchung,)),"")</f>
        <v>014601203</v>
      </c>
      <c r="E83" s="122" t="str">
        <f>IF(COUNTIF(dmchung,B83),INDEX(dvtchung,MATCH(B83,dmchung,)),"")</f>
        <v>1000 đồng/con</v>
      </c>
      <c r="F83" s="23"/>
      <c r="G83" s="23"/>
      <c r="H83" s="23"/>
    </row>
    <row r="84" spans="1:16" s="38" customFormat="1" ht="26.65" customHeight="1">
      <c r="A84" s="124">
        <f>IF(E84="","",COUNTA($E$10:E84))</f>
        <v>53</v>
      </c>
      <c r="B84" s="447" t="s">
        <v>1608</v>
      </c>
      <c r="C84" s="389" t="str">
        <f>IF(COUNTIF(dmchung,B84),INDEX(mavcpa,MATCH(B84,dmchung,)),"")</f>
        <v>0146012</v>
      </c>
      <c r="D84" s="382" t="str">
        <f>IF(COUNTIF(dmchung,B84),INDEX(machung,MATCH(B84,dmchung,)),"")</f>
        <v>014601204</v>
      </c>
      <c r="E84" s="122" t="str">
        <f>IF(COUNTIF(dmchung,B84),INDEX(dvtchung,MATCH(B84,dmchung,)),"")</f>
        <v>1000 đồng/con</v>
      </c>
      <c r="F84" s="62"/>
      <c r="G84" s="73"/>
      <c r="H84" s="151"/>
      <c r="I84" s="151"/>
      <c r="J84" s="121"/>
      <c r="K84" s="10"/>
      <c r="L84" s="27"/>
      <c r="M84" s="21"/>
      <c r="N84" s="40"/>
      <c r="O84" s="40"/>
      <c r="P84" s="40"/>
    </row>
    <row r="85" spans="1:16" s="205" customFormat="1" ht="26.65" customHeight="1">
      <c r="A85" s="520" t="s">
        <v>872</v>
      </c>
      <c r="B85" s="526" t="s">
        <v>625</v>
      </c>
      <c r="C85" s="560" t="s">
        <v>624</v>
      </c>
      <c r="D85" s="560" t="s">
        <v>624</v>
      </c>
      <c r="E85" s="197"/>
      <c r="F85" s="188"/>
      <c r="G85" s="198"/>
      <c r="H85" s="199"/>
      <c r="I85" s="200"/>
      <c r="J85" s="191"/>
      <c r="K85" s="201"/>
      <c r="L85" s="202"/>
      <c r="M85" s="203"/>
      <c r="N85" s="204"/>
      <c r="O85" s="204"/>
      <c r="P85" s="204"/>
    </row>
    <row r="86" spans="1:16" ht="26.65" customHeight="1">
      <c r="A86" s="455" t="s">
        <v>122</v>
      </c>
      <c r="B86" s="544" t="s">
        <v>871</v>
      </c>
      <c r="C86" s="391" t="s">
        <v>297</v>
      </c>
      <c r="D86" s="391" t="s">
        <v>297</v>
      </c>
      <c r="E86" s="122"/>
      <c r="F86" s="52"/>
      <c r="G86" s="52"/>
      <c r="H86" s="23"/>
    </row>
    <row r="87" spans="1:16" ht="26.65" customHeight="1">
      <c r="A87" s="455" t="s">
        <v>1818</v>
      </c>
      <c r="B87" s="544" t="s">
        <v>868</v>
      </c>
      <c r="C87" s="391" t="s">
        <v>297</v>
      </c>
      <c r="D87" s="391" t="s">
        <v>869</v>
      </c>
      <c r="E87" s="122"/>
      <c r="F87" s="52"/>
      <c r="G87" s="52"/>
      <c r="H87" s="23"/>
    </row>
    <row r="88" spans="1:16" s="74" customFormat="1" ht="26.65" customHeight="1">
      <c r="A88" s="124">
        <f>IF(E88="","",COUNTA($E$10:E88))</f>
        <v>54</v>
      </c>
      <c r="B88" s="437" t="s">
        <v>1568</v>
      </c>
      <c r="C88" s="389" t="str">
        <f t="shared" ref="C88:C94" si="5">IF(COUNTIF(dmchung,B88),INDEX(mavcpa,MATCH(B88,dmchung,)),"")</f>
        <v>0161010</v>
      </c>
      <c r="D88" s="382" t="str">
        <f t="shared" ref="D88:D94" si="6">IF(COUNTIF(dmchung,B88),INDEX(machung,MATCH(B88,dmchung,)),"")</f>
        <v>016101001</v>
      </c>
      <c r="E88" s="122" t="str">
        <f t="shared" ref="E88:E94" si="7">IF(COUNTIF(dmchung,B88),INDEX(dvtchung,MATCH(B88,dmchung,)),"")</f>
        <v>1000 đồng/ha</v>
      </c>
      <c r="F88" s="58"/>
      <c r="G88" s="58"/>
      <c r="H88" s="23"/>
    </row>
    <row r="89" spans="1:16" s="74" customFormat="1" ht="26.65" customHeight="1">
      <c r="A89" s="124">
        <f>IF(E89="","",COUNTA($E$10:E89))</f>
        <v>55</v>
      </c>
      <c r="B89" s="437" t="s">
        <v>1569</v>
      </c>
      <c r="C89" s="389" t="str">
        <f t="shared" si="5"/>
        <v>0161030</v>
      </c>
      <c r="D89" s="382" t="str">
        <f t="shared" si="6"/>
        <v>016103002</v>
      </c>
      <c r="E89" s="122" t="str">
        <f t="shared" si="7"/>
        <v>1000 đồng/ha</v>
      </c>
      <c r="F89" s="58"/>
      <c r="G89" s="58"/>
      <c r="H89" s="23"/>
    </row>
    <row r="90" spans="1:16" s="74" customFormat="1" ht="26.65" customHeight="1">
      <c r="A90" s="124">
        <f>IF(E90="","",COUNTA($E$10:E90))</f>
        <v>56</v>
      </c>
      <c r="B90" s="437" t="s">
        <v>1571</v>
      </c>
      <c r="C90" s="389" t="str">
        <f t="shared" si="5"/>
        <v>0161030</v>
      </c>
      <c r="D90" s="382" t="str">
        <f t="shared" si="6"/>
        <v>016103003</v>
      </c>
      <c r="E90" s="122" t="str">
        <f t="shared" si="7"/>
        <v>1000 đồng/ha</v>
      </c>
      <c r="F90" s="58"/>
      <c r="G90" s="58"/>
      <c r="H90" s="23"/>
    </row>
    <row r="91" spans="1:16" s="38" customFormat="1" ht="26.65" customHeight="1">
      <c r="A91" s="124">
        <f>IF(E91="","",COUNTA($E$10:E91))</f>
        <v>57</v>
      </c>
      <c r="B91" s="437" t="s">
        <v>833</v>
      </c>
      <c r="C91" s="389" t="str">
        <f t="shared" si="5"/>
        <v>0161060</v>
      </c>
      <c r="D91" s="382" t="str">
        <f t="shared" si="6"/>
        <v>016106001</v>
      </c>
      <c r="E91" s="122" t="str">
        <f t="shared" si="7"/>
        <v>1000 đồng/ha</v>
      </c>
      <c r="F91" s="103"/>
      <c r="G91" s="56"/>
      <c r="H91" s="150"/>
      <c r="I91" s="150"/>
      <c r="J91" s="121"/>
      <c r="K91" s="14"/>
      <c r="L91" s="21"/>
      <c r="M91" s="21"/>
      <c r="N91" s="40"/>
      <c r="O91" s="40"/>
      <c r="P91" s="40"/>
    </row>
    <row r="92" spans="1:16" s="74" customFormat="1" ht="26.65" customHeight="1">
      <c r="A92" s="124">
        <f>IF(E92="","",COUNTA($E$10:E92))</f>
        <v>58</v>
      </c>
      <c r="B92" s="437" t="s">
        <v>1572</v>
      </c>
      <c r="C92" s="389" t="str">
        <f t="shared" si="5"/>
        <v>0161090</v>
      </c>
      <c r="D92" s="382" t="str">
        <f t="shared" si="6"/>
        <v>016109001</v>
      </c>
      <c r="E92" s="122" t="str">
        <f t="shared" si="7"/>
        <v>1000 đồng/ha</v>
      </c>
      <c r="F92" s="58"/>
      <c r="G92" s="58"/>
      <c r="H92" s="23"/>
    </row>
    <row r="93" spans="1:16" s="74" customFormat="1" ht="26.65" customHeight="1">
      <c r="A93" s="124">
        <f>IF(E93="","",COUNTA($E$10:E93))</f>
        <v>59</v>
      </c>
      <c r="B93" s="437" t="s">
        <v>1574</v>
      </c>
      <c r="C93" s="389" t="str">
        <f t="shared" si="5"/>
        <v>0161090</v>
      </c>
      <c r="D93" s="382" t="str">
        <f t="shared" si="6"/>
        <v>016109003</v>
      </c>
      <c r="E93" s="122" t="str">
        <f t="shared" si="7"/>
        <v>1000 đồng/ha</v>
      </c>
      <c r="F93" s="23"/>
      <c r="G93" s="23"/>
      <c r="H93" s="23"/>
    </row>
    <row r="94" spans="1:16" s="74" customFormat="1" ht="26.65" customHeight="1">
      <c r="A94" s="124">
        <f>IF(E94="","",COUNTA($E$10:E94))</f>
        <v>60</v>
      </c>
      <c r="B94" s="134" t="s">
        <v>571</v>
      </c>
      <c r="C94" s="389" t="str">
        <f t="shared" si="5"/>
        <v>0161020</v>
      </c>
      <c r="D94" s="382" t="str">
        <f t="shared" si="6"/>
        <v>016102001</v>
      </c>
      <c r="E94" s="122" t="str">
        <f t="shared" si="7"/>
        <v>1000 đồng/ha/năm</v>
      </c>
      <c r="F94" s="58"/>
      <c r="G94" s="58"/>
      <c r="H94" s="23"/>
    </row>
    <row r="95" spans="1:16" s="80" customFormat="1" ht="26.65" customHeight="1">
      <c r="A95" s="177" t="s">
        <v>1819</v>
      </c>
      <c r="B95" s="556" t="s">
        <v>733</v>
      </c>
      <c r="C95" s="391" t="s">
        <v>297</v>
      </c>
      <c r="D95" s="396" t="s">
        <v>870</v>
      </c>
      <c r="E95" s="178"/>
      <c r="F95" s="415"/>
      <c r="G95" s="415"/>
      <c r="H95" s="63"/>
    </row>
    <row r="96" spans="1:16" s="74" customFormat="1" ht="26.65" customHeight="1">
      <c r="A96" s="124">
        <f>IF(E96="","",COUNTA($E$10:E96))</f>
        <v>61</v>
      </c>
      <c r="B96" s="437" t="s">
        <v>1570</v>
      </c>
      <c r="C96" s="389" t="str">
        <f>IF(COUNTIF(dmchung,B96),INDEX(mavcpa,MATCH(B96,dmchung,)),"")</f>
        <v>0161030</v>
      </c>
      <c r="D96" s="382" t="str">
        <f>IF(COUNTIF(dmchung,B96),INDEX(machung,MATCH(B96,dmchung,)),"")</f>
        <v>016103001</v>
      </c>
      <c r="E96" s="122" t="str">
        <f>IF(COUNTIF(dmchung,B96),INDEX(dvtchung,MATCH(B96,dmchung,)),"")</f>
        <v>1000 đồng/ha</v>
      </c>
      <c r="F96" s="23"/>
      <c r="G96" s="23"/>
      <c r="H96" s="23"/>
    </row>
    <row r="97" spans="1:16" s="74" customFormat="1" ht="26.65" customHeight="1">
      <c r="A97" s="124">
        <f>IF(E97="","",COUNTA($E$10:E97))</f>
        <v>62</v>
      </c>
      <c r="B97" s="437" t="s">
        <v>1573</v>
      </c>
      <c r="C97" s="389" t="str">
        <f>IF(COUNTIF(dmchung,B97),INDEX(mavcpa,MATCH(B97,dmchung,)),"")</f>
        <v>0161090</v>
      </c>
      <c r="D97" s="382" t="str">
        <f>IF(COUNTIF(dmchung,B97),INDEX(machung,MATCH(B97,dmchung,)),"")</f>
        <v>016109002</v>
      </c>
      <c r="E97" s="122" t="str">
        <f>IF(COUNTIF(dmchung,B97),INDEX(dvtchung,MATCH(B97,dmchung,)),"")</f>
        <v>1000 đồng/ha</v>
      </c>
      <c r="F97" s="23"/>
      <c r="G97" s="23"/>
      <c r="H97" s="23"/>
    </row>
    <row r="98" spans="1:16" s="209" customFormat="1" ht="26.65" customHeight="1">
      <c r="A98" s="455" t="s">
        <v>126</v>
      </c>
      <c r="B98" s="557" t="s">
        <v>734</v>
      </c>
      <c r="C98" s="393" t="s">
        <v>298</v>
      </c>
      <c r="D98" s="393" t="s">
        <v>298</v>
      </c>
      <c r="E98" s="207"/>
      <c r="F98" s="208"/>
      <c r="G98" s="208"/>
      <c r="H98" s="208"/>
    </row>
    <row r="99" spans="1:16" s="74" customFormat="1" ht="26.65" customHeight="1">
      <c r="A99" s="124">
        <f>IF(E99="","",COUNTA($E$10:E99))</f>
        <v>63</v>
      </c>
      <c r="B99" s="437" t="s">
        <v>1575</v>
      </c>
      <c r="C99" s="389" t="str">
        <f>IF(COUNTIF(dmchung,B99),INDEX(mavcpa,MATCH(B99,dmchung,)),"")</f>
        <v>0162020</v>
      </c>
      <c r="D99" s="382" t="str">
        <f>IF(COUNTIF(dmchung,B99),INDEX(machung,MATCH(B99,dmchung,)),"")</f>
        <v>016202001</v>
      </c>
      <c r="E99" s="122" t="str">
        <f>IF(COUNTIF(dmchung,B99),INDEX(dvtchung,MATCH(B99,dmchung,)),"")</f>
        <v>1000 đồng/con</v>
      </c>
      <c r="F99" s="23"/>
      <c r="G99" s="23"/>
      <c r="H99" s="23"/>
    </row>
    <row r="100" spans="1:16" s="74" customFormat="1" ht="26.65" customHeight="1">
      <c r="A100" s="124">
        <f>IF(E100="","",COUNTA($E$10:E100))</f>
        <v>64</v>
      </c>
      <c r="B100" s="437" t="s">
        <v>1612</v>
      </c>
      <c r="C100" s="389" t="str">
        <f>IF(COUNTIF(dmchung,B100),INDEX(mavcpa,MATCH(B100,dmchung,)),"")</f>
        <v>0162030</v>
      </c>
      <c r="D100" s="382" t="str">
        <f>IF(COUNTIF(dmchung,B100),INDEX(machung,MATCH(B100,dmchung,)),"")</f>
        <v>016203001</v>
      </c>
      <c r="E100" s="122" t="str">
        <f>IF(COUNTIF(dmchung,B100),INDEX(dvtchung,MATCH(B100,dmchung,)),"")</f>
        <v>1000 đồng/con</v>
      </c>
      <c r="F100" s="23"/>
      <c r="G100" s="23"/>
      <c r="H100" s="23"/>
    </row>
    <row r="101" spans="1:16" s="38" customFormat="1" ht="26.65" customHeight="1">
      <c r="A101" s="124">
        <f>IF(E101="","",COUNTA($E$10:E101))</f>
        <v>65</v>
      </c>
      <c r="B101" s="437" t="s">
        <v>1613</v>
      </c>
      <c r="C101" s="389" t="str">
        <f>IF(COUNTIF(dmchung,B101),INDEX(mavcpa,MATCH(B101,dmchung,)),"")</f>
        <v>0162040</v>
      </c>
      <c r="D101" s="382" t="str">
        <f>IF(COUNTIF(dmchung,B101),INDEX(machung,MATCH(B101,dmchung,)),"")</f>
        <v>016204001</v>
      </c>
      <c r="E101" s="122" t="str">
        <f>IF(COUNTIF(dmchung,B101),INDEX(dvtchung,MATCH(B101,dmchung,)),"")</f>
        <v>1000 đồng/con</v>
      </c>
      <c r="F101" s="62"/>
      <c r="G101" s="56"/>
      <c r="H101" s="65"/>
      <c r="I101" s="65"/>
      <c r="J101" s="121"/>
      <c r="K101" s="31"/>
      <c r="L101" s="26"/>
      <c r="M101" s="21"/>
      <c r="N101" s="40"/>
      <c r="O101" s="40"/>
      <c r="P101" s="40"/>
    </row>
    <row r="102" spans="1:16" s="38" customFormat="1" ht="26.65" customHeight="1">
      <c r="A102" s="177" t="s">
        <v>130</v>
      </c>
      <c r="B102" s="442" t="s">
        <v>905</v>
      </c>
      <c r="C102" s="391" t="s">
        <v>897</v>
      </c>
      <c r="D102" s="391" t="s">
        <v>897</v>
      </c>
      <c r="E102" s="122"/>
      <c r="F102" s="62"/>
      <c r="G102" s="56"/>
      <c r="H102" s="65"/>
      <c r="I102" s="65"/>
      <c r="J102" s="121"/>
      <c r="K102" s="31"/>
      <c r="L102" s="26"/>
      <c r="M102" s="21"/>
      <c r="N102" s="40"/>
      <c r="O102" s="40"/>
      <c r="P102" s="40"/>
    </row>
    <row r="103" spans="1:16" s="38" customFormat="1" ht="26.65" customHeight="1">
      <c r="A103" s="124">
        <f>IF(E103="","",COUNTA($E$10:E103))</f>
        <v>66</v>
      </c>
      <c r="B103" s="134" t="s">
        <v>840</v>
      </c>
      <c r="C103" s="389" t="str">
        <f>IF(COUNTIF(dmchung,B103),INDEX(mavcpa,MATCH(B103,dmchung,)),"")</f>
        <v>0163010</v>
      </c>
      <c r="D103" s="382" t="str">
        <f>IF(COUNTIF(dmchung,B103),INDEX(machung,MATCH(B103,dmchung,)),"")</f>
        <v>016301001</v>
      </c>
      <c r="E103" s="122" t="str">
        <f>IF(COUNTIF(dmchung,B103),INDEX(dvtchung,MATCH(B103,dmchung,)),"")</f>
        <v>1000 đồng/tấn</v>
      </c>
      <c r="F103" s="62"/>
      <c r="G103" s="56"/>
      <c r="H103" s="65"/>
      <c r="I103" s="65"/>
      <c r="J103" s="121"/>
      <c r="K103" s="31"/>
      <c r="L103" s="26"/>
      <c r="M103" s="21"/>
      <c r="N103" s="40"/>
      <c r="O103" s="40"/>
      <c r="P103" s="40"/>
    </row>
    <row r="104" spans="1:16" s="41" customFormat="1" ht="26.65" customHeight="1">
      <c r="A104" s="124">
        <f>IF(E104="","",COUNTA($E$10:E104))</f>
        <v>67</v>
      </c>
      <c r="B104" s="437" t="s">
        <v>1798</v>
      </c>
      <c r="C104" s="389" t="str">
        <f>IF(COUNTIF(dmchung,B104),INDEX(mavcpa,MATCH(B104,dmchung,)),"")</f>
        <v>0163020</v>
      </c>
      <c r="D104" s="382" t="str">
        <f>IF(COUNTIF(dmchung,B104),INDEX(machung,MATCH(B104,dmchung,)),"")</f>
        <v>016302001</v>
      </c>
      <c r="E104" s="122" t="str">
        <f>IF(COUNTIF(dmchung,B104),INDEX(dvtchung,MATCH(B104,dmchung,)),"")</f>
        <v>1000 đồng/tấn</v>
      </c>
      <c r="F104" s="103"/>
      <c r="G104" s="56"/>
      <c r="H104" s="65"/>
      <c r="I104" s="65"/>
      <c r="J104" s="121"/>
      <c r="K104" s="21"/>
      <c r="L104" s="21"/>
      <c r="M104" s="21"/>
      <c r="N104" s="40"/>
      <c r="O104" s="40"/>
      <c r="P104" s="40"/>
    </row>
    <row r="105" spans="1:16" s="38" customFormat="1" ht="26.65" customHeight="1">
      <c r="A105" s="516" t="s">
        <v>61</v>
      </c>
      <c r="B105" s="474" t="s">
        <v>577</v>
      </c>
      <c r="C105" s="488" t="s">
        <v>405</v>
      </c>
      <c r="D105" s="488" t="s">
        <v>405</v>
      </c>
      <c r="E105" s="78"/>
      <c r="F105" s="163"/>
      <c r="G105" s="56"/>
      <c r="H105" s="5"/>
      <c r="I105" s="5"/>
      <c r="J105" s="121"/>
      <c r="K105" s="31"/>
      <c r="L105" s="26"/>
      <c r="M105" s="21"/>
      <c r="N105" s="40"/>
      <c r="O105" s="40"/>
      <c r="P105" s="40"/>
    </row>
    <row r="106" spans="1:16" s="205" customFormat="1" ht="26.65" customHeight="1">
      <c r="A106" s="520" t="s">
        <v>861</v>
      </c>
      <c r="B106" s="526" t="s">
        <v>333</v>
      </c>
      <c r="C106" s="560" t="s">
        <v>418</v>
      </c>
      <c r="D106" s="565">
        <v>21</v>
      </c>
      <c r="E106" s="197"/>
      <c r="F106" s="188"/>
      <c r="G106" s="198"/>
      <c r="H106" s="199"/>
      <c r="I106" s="200"/>
      <c r="J106" s="191"/>
      <c r="K106" s="201"/>
      <c r="L106" s="202"/>
      <c r="M106" s="203"/>
      <c r="N106" s="204"/>
      <c r="O106" s="204"/>
      <c r="P106" s="204"/>
    </row>
    <row r="107" spans="1:16" ht="26.65" customHeight="1">
      <c r="A107" s="455" t="s">
        <v>133</v>
      </c>
      <c r="B107" s="639" t="s">
        <v>1820</v>
      </c>
      <c r="C107" s="391" t="s">
        <v>299</v>
      </c>
      <c r="D107" s="391" t="s">
        <v>299</v>
      </c>
      <c r="E107" s="122"/>
      <c r="F107" s="6"/>
      <c r="G107" s="60"/>
      <c r="H107" s="23"/>
    </row>
    <row r="108" spans="1:16" s="74" customFormat="1" ht="26.65" customHeight="1">
      <c r="A108" s="124">
        <f>IF(E108="","",COUNTA($E$10:E108))</f>
        <v>68</v>
      </c>
      <c r="B108" s="437" t="s">
        <v>1486</v>
      </c>
      <c r="C108" s="389" t="str">
        <f>IF(COUNTIF(dmchung,B108),INDEX(mavcpa,MATCH(B108,dmchung,)),"")</f>
        <v>0210100</v>
      </c>
      <c r="D108" s="382" t="str">
        <f>IF(COUNTIF(dmchung,B108),INDEX(machung,MATCH(B108,dmchung,)),"")</f>
        <v>021010001</v>
      </c>
      <c r="E108" s="122" t="str">
        <f>IF(COUNTIF(dmchung,B108),INDEX(dvtchung,MATCH(B108,dmchung,)),"")</f>
        <v>1000 đồng/cây</v>
      </c>
      <c r="F108" s="23"/>
      <c r="G108" s="23"/>
      <c r="H108" s="23"/>
    </row>
    <row r="109" spans="1:16" s="74" customFormat="1" ht="26.65" customHeight="1">
      <c r="A109" s="124">
        <f>IF(E109="","",COUNTA($E$10:E109))</f>
        <v>69</v>
      </c>
      <c r="B109" s="437" t="s">
        <v>1511</v>
      </c>
      <c r="C109" s="389" t="str">
        <f>IF(COUNTIF(dmchung,B109),INDEX(mavcpa,MATCH(B109,dmchung,)),"")</f>
        <v>0210100</v>
      </c>
      <c r="D109" s="382" t="str">
        <f>IF(COUNTIF(dmchung,B109),INDEX(machung,MATCH(B109,dmchung,)),"")</f>
        <v>021010002</v>
      </c>
      <c r="E109" s="122" t="str">
        <f>IF(COUNTIF(dmchung,B109),INDEX(dvtchung,MATCH(B109,dmchung,)),"")</f>
        <v>1000 đồng/cây</v>
      </c>
      <c r="F109" s="23"/>
      <c r="G109" s="23"/>
      <c r="H109" s="23"/>
    </row>
    <row r="110" spans="1:16" s="74" customFormat="1" ht="26.65" customHeight="1">
      <c r="A110" s="124">
        <f>IF(E110="","",COUNTA($E$10:E110))</f>
        <v>70</v>
      </c>
      <c r="B110" s="437" t="s">
        <v>1512</v>
      </c>
      <c r="C110" s="389" t="str">
        <f>IF(COUNTIF(dmchung,B110),INDEX(mavcpa,MATCH(B110,dmchung,)),"")</f>
        <v>0210100</v>
      </c>
      <c r="D110" s="382" t="str">
        <f>IF(COUNTIF(dmchung,B110),INDEX(machung,MATCH(B110,dmchung,)),"")</f>
        <v>021010003</v>
      </c>
      <c r="E110" s="122" t="str">
        <f>IF(COUNTIF(dmchung,B110),INDEX(dvtchung,MATCH(B110,dmchung,)),"")</f>
        <v>1000 đồng/cây</v>
      </c>
      <c r="F110" s="23"/>
      <c r="G110" s="23"/>
      <c r="H110" s="23"/>
    </row>
    <row r="111" spans="1:16" s="205" customFormat="1" ht="26.65" customHeight="1">
      <c r="A111" s="520" t="s">
        <v>873</v>
      </c>
      <c r="B111" s="526" t="s">
        <v>175</v>
      </c>
      <c r="C111" s="560" t="s">
        <v>628</v>
      </c>
      <c r="D111" s="560" t="s">
        <v>628</v>
      </c>
      <c r="E111" s="197"/>
      <c r="F111" s="188"/>
      <c r="G111" s="198"/>
      <c r="H111" s="199"/>
      <c r="I111" s="200"/>
      <c r="J111" s="191"/>
      <c r="K111" s="201"/>
      <c r="L111" s="202"/>
      <c r="M111" s="203"/>
      <c r="N111" s="204"/>
      <c r="O111" s="204"/>
      <c r="P111" s="204"/>
    </row>
    <row r="112" spans="1:16" s="80" customFormat="1" ht="26.65" customHeight="1">
      <c r="A112" s="455" t="s">
        <v>139</v>
      </c>
      <c r="B112" s="64" t="s">
        <v>175</v>
      </c>
      <c r="C112" s="391" t="s">
        <v>300</v>
      </c>
      <c r="D112" s="396" t="s">
        <v>300</v>
      </c>
      <c r="E112" s="178"/>
      <c r="F112" s="63"/>
      <c r="G112" s="63"/>
      <c r="H112" s="63"/>
    </row>
    <row r="113" spans="1:16" s="74" customFormat="1" ht="26.65" customHeight="1">
      <c r="A113" s="124">
        <f>IF(E113="","",COUNTA($E$10:E113))</f>
        <v>71</v>
      </c>
      <c r="B113" s="134" t="s">
        <v>176</v>
      </c>
      <c r="C113" s="389" t="str">
        <f>IF(COUNTIF(dmchung,B113),INDEX(mavcpa,MATCH(B113,dmchung,)),"")</f>
        <v>0240010</v>
      </c>
      <c r="D113" s="382" t="str">
        <f>IF(COUNTIF(dmchung,B113),INDEX(machung,MATCH(B113,dmchung,)),"")</f>
        <v>024001001</v>
      </c>
      <c r="E113" s="122" t="str">
        <f>IF(COUNTIF(dmchung,B113),INDEX(dvtchung,MATCH(B113,dmchung,)),"")</f>
        <v>1000 đồng/ha/năm</v>
      </c>
      <c r="F113" s="23"/>
      <c r="G113" s="23"/>
      <c r="H113" s="23"/>
    </row>
    <row r="114" spans="1:16" s="74" customFormat="1" ht="26.65" customHeight="1">
      <c r="A114" s="124">
        <f>IF(E114="","",COUNTA($E$10:E114))</f>
        <v>72</v>
      </c>
      <c r="B114" s="134" t="s">
        <v>178</v>
      </c>
      <c r="C114" s="389" t="str">
        <f>IF(COUNTIF(dmchung,B114),INDEX(mavcpa,MATCH(B114,dmchung,)),"")</f>
        <v>0240030</v>
      </c>
      <c r="D114" s="382" t="str">
        <f>IF(COUNTIF(dmchung,B114),INDEX(machung,MATCH(B114,dmchung,)),"")</f>
        <v>024003001</v>
      </c>
      <c r="E114" s="122" t="str">
        <f>IF(COUNTIF(dmchung,B114),INDEX(dvtchung,MATCH(B114,dmchung,)),"")</f>
        <v>1000 đồng/ha/năm</v>
      </c>
      <c r="F114" s="23"/>
      <c r="G114" s="23"/>
      <c r="H114" s="23"/>
    </row>
    <row r="115" spans="1:16" s="38" customFormat="1" ht="26.65" customHeight="1">
      <c r="A115" s="124">
        <f>IF(E115="","",COUNTA($E$10:E115))</f>
        <v>73</v>
      </c>
      <c r="B115" s="134" t="s">
        <v>932</v>
      </c>
      <c r="C115" s="389" t="str">
        <f>IF(COUNTIF(dmchung,B115),INDEX(mavcpa,MATCH(B115,dmchung,)),"")</f>
        <v>0240090</v>
      </c>
      <c r="D115" s="382" t="str">
        <f>IF(COUNTIF(dmchung,B115),INDEX(machung,MATCH(B115,dmchung,)),"")</f>
        <v>024009001</v>
      </c>
      <c r="E115" s="122" t="str">
        <f>IF(COUNTIF(dmchung,B115),INDEX(dvtchung,MATCH(B115,dmchung,)),"")</f>
        <v>1000 đồng/ha</v>
      </c>
      <c r="F115" s="62"/>
      <c r="G115" s="56"/>
      <c r="H115" s="65"/>
      <c r="I115" s="65"/>
      <c r="J115" s="121"/>
      <c r="K115" s="4"/>
      <c r="L115" s="15"/>
      <c r="M115" s="4"/>
      <c r="N115" s="40"/>
      <c r="O115" s="40"/>
      <c r="P115" s="40"/>
    </row>
    <row r="116" spans="1:16" s="38" customFormat="1" ht="26.65" customHeight="1">
      <c r="A116" s="124">
        <f>IF(E116="","",COUNTA($E$10:E116))</f>
        <v>74</v>
      </c>
      <c r="B116" s="134" t="s">
        <v>931</v>
      </c>
      <c r="C116" s="389" t="str">
        <f>IF(COUNTIF(dmchung,B116),INDEX(mavcpa,MATCH(B116,dmchung,)),"")</f>
        <v>0240090</v>
      </c>
      <c r="D116" s="382" t="str">
        <f>IF(COUNTIF(dmchung,B116),INDEX(machung,MATCH(B116,dmchung,)),"")</f>
        <v>024009002</v>
      </c>
      <c r="E116" s="122" t="str">
        <f>IF(COUNTIF(dmchung,B116),INDEX(dvtchung,MATCH(B116,dmchung,)),"")</f>
        <v>1000 đồng/m3</v>
      </c>
      <c r="F116" s="62"/>
      <c r="G116" s="56"/>
      <c r="H116" s="65"/>
      <c r="I116" s="65"/>
      <c r="J116" s="121"/>
      <c r="K116" s="4"/>
      <c r="L116" s="15"/>
      <c r="M116" s="4"/>
      <c r="N116" s="40"/>
      <c r="O116" s="40"/>
      <c r="P116" s="40"/>
    </row>
    <row r="117" spans="1:16" s="38" customFormat="1" ht="26.65" customHeight="1">
      <c r="A117" s="516" t="s">
        <v>62</v>
      </c>
      <c r="B117" s="474" t="s">
        <v>578</v>
      </c>
      <c r="C117" s="488" t="s">
        <v>406</v>
      </c>
      <c r="D117" s="488" t="s">
        <v>406</v>
      </c>
      <c r="E117" s="5"/>
      <c r="F117" s="163"/>
      <c r="G117" s="52"/>
      <c r="H117" s="5"/>
      <c r="I117" s="5"/>
      <c r="J117" s="121"/>
      <c r="N117" s="40"/>
      <c r="O117" s="40"/>
      <c r="P117" s="40"/>
    </row>
    <row r="118" spans="1:16" s="205" customFormat="1" ht="26.65" customHeight="1">
      <c r="A118" s="520" t="s">
        <v>874</v>
      </c>
      <c r="B118" s="526" t="s">
        <v>732</v>
      </c>
      <c r="C118" s="560" t="s">
        <v>420</v>
      </c>
      <c r="D118" s="560" t="s">
        <v>420</v>
      </c>
      <c r="E118" s="199"/>
      <c r="F118" s="188"/>
      <c r="G118" s="206"/>
      <c r="H118" s="199"/>
      <c r="I118" s="200"/>
      <c r="J118" s="191"/>
      <c r="N118" s="204"/>
      <c r="O118" s="204"/>
      <c r="P118" s="204"/>
    </row>
    <row r="119" spans="1:16" s="38" customFormat="1" ht="26.65" customHeight="1">
      <c r="A119" s="455" t="s">
        <v>423</v>
      </c>
      <c r="B119" s="554" t="s">
        <v>1989</v>
      </c>
      <c r="C119" s="561" t="s">
        <v>302</v>
      </c>
      <c r="D119" s="561" t="s">
        <v>302</v>
      </c>
      <c r="E119" s="5"/>
      <c r="F119" s="163"/>
      <c r="G119" s="52"/>
      <c r="H119" s="5"/>
      <c r="I119" s="37"/>
      <c r="J119" s="13"/>
      <c r="N119" s="40"/>
      <c r="O119" s="40"/>
      <c r="P119" s="40"/>
    </row>
    <row r="120" spans="1:16" s="38" customFormat="1" ht="26.65" customHeight="1">
      <c r="A120" s="455" t="s">
        <v>1990</v>
      </c>
      <c r="B120" s="554" t="s">
        <v>729</v>
      </c>
      <c r="C120" s="561">
        <v>323</v>
      </c>
      <c r="D120" s="561" t="s">
        <v>1991</v>
      </c>
      <c r="E120" s="5"/>
      <c r="F120" s="163"/>
      <c r="G120" s="52"/>
      <c r="H120" s="5"/>
      <c r="I120" s="37"/>
      <c r="J120" s="13"/>
      <c r="N120" s="40"/>
      <c r="O120" s="40"/>
      <c r="P120" s="40"/>
    </row>
    <row r="121" spans="1:16" ht="26.65" customHeight="1">
      <c r="A121" s="124">
        <f>IF(E121="","",COUNTA($E$10:E121))</f>
        <v>75</v>
      </c>
      <c r="B121" s="134" t="s">
        <v>421</v>
      </c>
      <c r="C121" s="389" t="str">
        <f t="shared" ref="C121:C126" si="8">IF(COUNTIF(dmchung,B121),INDEX(mavcpa,MATCH(B121,dmchung,)),"")</f>
        <v>0323012</v>
      </c>
      <c r="D121" s="382" t="str">
        <f t="shared" ref="D121:D126" si="9">IF(COUNTIF(dmchung,B121),INDEX(machung,MATCH(B121,dmchung,)),"")</f>
        <v>032301201</v>
      </c>
      <c r="E121" s="122" t="str">
        <f t="shared" ref="E121:E126" si="10">IF(COUNTIF(dmchung,B121),INDEX(dvtchung,MATCH(B121,dmchung,)),"")</f>
        <v>1000 đồng/1000 con</v>
      </c>
      <c r="F121" s="6"/>
      <c r="G121" s="60"/>
      <c r="H121" s="23"/>
    </row>
    <row r="122" spans="1:16" s="74" customFormat="1" ht="26.65" customHeight="1">
      <c r="A122" s="124">
        <f>IF(E122="","",COUNTA($E$10:E122))</f>
        <v>76</v>
      </c>
      <c r="B122" s="134" t="s">
        <v>141</v>
      </c>
      <c r="C122" s="389" t="str">
        <f t="shared" si="8"/>
        <v>0323012</v>
      </c>
      <c r="D122" s="382" t="str">
        <f t="shared" si="9"/>
        <v>032301204</v>
      </c>
      <c r="E122" s="122" t="str">
        <f t="shared" si="10"/>
        <v>1000 đồng/1000 con</v>
      </c>
      <c r="F122" s="23"/>
      <c r="G122" s="23"/>
      <c r="H122" s="23"/>
    </row>
    <row r="123" spans="1:16" s="74" customFormat="1" ht="26.65" customHeight="1">
      <c r="A123" s="124">
        <f>IF(E123="","",COUNTA($E$10:E123))</f>
        <v>77</v>
      </c>
      <c r="B123" s="134" t="s">
        <v>142</v>
      </c>
      <c r="C123" s="389" t="str">
        <f t="shared" si="8"/>
        <v>0323012</v>
      </c>
      <c r="D123" s="382" t="str">
        <f t="shared" si="9"/>
        <v>032301205</v>
      </c>
      <c r="E123" s="122" t="str">
        <f t="shared" si="10"/>
        <v>1000 đồng/1000 con</v>
      </c>
      <c r="F123" s="23"/>
      <c r="G123" s="23"/>
      <c r="H123" s="23"/>
    </row>
    <row r="124" spans="1:16" s="74" customFormat="1" ht="26.65" customHeight="1">
      <c r="A124" s="124">
        <f>IF(E124="","",COUNTA($E$10:E124))</f>
        <v>78</v>
      </c>
      <c r="B124" s="134" t="s">
        <v>143</v>
      </c>
      <c r="C124" s="389" t="str">
        <f t="shared" si="8"/>
        <v>0323012</v>
      </c>
      <c r="D124" s="382" t="str">
        <f t="shared" si="9"/>
        <v>032301206</v>
      </c>
      <c r="E124" s="122" t="str">
        <f t="shared" si="10"/>
        <v>1000 đồng/1000 con</v>
      </c>
      <c r="F124" s="23"/>
      <c r="G124" s="23"/>
      <c r="H124" s="23"/>
    </row>
    <row r="125" spans="1:16" s="74" customFormat="1" ht="26.65" customHeight="1">
      <c r="A125" s="124">
        <f>IF(E125="","",COUNTA($E$10:E125))</f>
        <v>79</v>
      </c>
      <c r="B125" s="134" t="s">
        <v>144</v>
      </c>
      <c r="C125" s="389" t="str">
        <f t="shared" si="8"/>
        <v>0323012</v>
      </c>
      <c r="D125" s="382" t="str">
        <f t="shared" si="9"/>
        <v>032301207</v>
      </c>
      <c r="E125" s="122" t="str">
        <f t="shared" si="10"/>
        <v>1000 đồng/1000 con</v>
      </c>
      <c r="F125" s="23"/>
      <c r="G125" s="23"/>
      <c r="H125" s="23"/>
    </row>
    <row r="126" spans="1:16" s="74" customFormat="1" ht="26.65" customHeight="1">
      <c r="A126" s="124">
        <f>IF(E126="","",COUNTA($E$10:E126))</f>
        <v>80</v>
      </c>
      <c r="B126" s="437" t="s">
        <v>1611</v>
      </c>
      <c r="C126" s="389" t="str">
        <f t="shared" si="8"/>
        <v>0323012</v>
      </c>
      <c r="D126" s="382" t="str">
        <f t="shared" si="9"/>
        <v>032301208</v>
      </c>
      <c r="E126" s="122" t="str">
        <f t="shared" si="10"/>
        <v>1000 đồng/1000 con</v>
      </c>
      <c r="F126" s="23"/>
      <c r="G126" s="23"/>
      <c r="H126" s="23"/>
    </row>
    <row r="127" spans="1:16" ht="26.65" customHeight="1">
      <c r="A127" s="455" t="s">
        <v>1993</v>
      </c>
      <c r="B127" s="446" t="s">
        <v>424</v>
      </c>
      <c r="C127" s="417" t="s">
        <v>302</v>
      </c>
      <c r="D127" s="417" t="s">
        <v>1992</v>
      </c>
      <c r="E127" s="122"/>
      <c r="F127" s="6"/>
      <c r="G127" s="60"/>
      <c r="H127" s="23"/>
    </row>
    <row r="128" spans="1:16" s="81" customFormat="1" ht="26.65" customHeight="1">
      <c r="A128" s="124">
        <f>IF(E128="","",COUNTA($E$10:E128))</f>
        <v>81</v>
      </c>
      <c r="B128" s="437" t="s">
        <v>1582</v>
      </c>
      <c r="C128" s="389" t="str">
        <f t="shared" ref="C128:C137" si="11">IF(COUNTIF(dmchung,B128),INDEX(mavcpa,MATCH(B128,dmchung,)),"")</f>
        <v>0323012</v>
      </c>
      <c r="D128" s="382" t="str">
        <f t="shared" ref="D128:D137" si="12">IF(COUNTIF(dmchung,B128),INDEX(machung,MATCH(B128,dmchung,)),"")</f>
        <v>032301202</v>
      </c>
      <c r="E128" s="122" t="str">
        <f t="shared" ref="E128:E137" si="13">IF(COUNTIF(dmchung,B128),INDEX(dvtchung,MATCH(B128,dmchung,)),"")</f>
        <v>1000 đồng/1000 con</v>
      </c>
      <c r="F128" s="61"/>
      <c r="G128" s="61"/>
      <c r="H128" s="23"/>
    </row>
    <row r="129" spans="1:16" s="81" customFormat="1" ht="26.65" customHeight="1">
      <c r="A129" s="124">
        <f>IF(E129="","",COUNTA($E$10:E129))</f>
        <v>82</v>
      </c>
      <c r="B129" s="437" t="s">
        <v>1583</v>
      </c>
      <c r="C129" s="389" t="str">
        <f t="shared" si="11"/>
        <v>0323012</v>
      </c>
      <c r="D129" s="382" t="str">
        <f t="shared" si="12"/>
        <v>032301203</v>
      </c>
      <c r="E129" s="122" t="str">
        <f t="shared" si="13"/>
        <v>1000 đồng/1000 con</v>
      </c>
      <c r="F129" s="61"/>
      <c r="G129" s="61"/>
      <c r="H129" s="23"/>
    </row>
    <row r="130" spans="1:16" s="38" customFormat="1" ht="26.65" customHeight="1">
      <c r="A130" s="124">
        <f>IF(E130="","",COUNTA($E$10:E130))</f>
        <v>83</v>
      </c>
      <c r="B130" s="437" t="s">
        <v>1578</v>
      </c>
      <c r="C130" s="389" t="str">
        <f t="shared" si="11"/>
        <v>0323021</v>
      </c>
      <c r="D130" s="382" t="str">
        <f t="shared" si="12"/>
        <v>032302101</v>
      </c>
      <c r="E130" s="122" t="str">
        <f t="shared" si="13"/>
        <v>1000 đồng/con</v>
      </c>
      <c r="F130" s="62"/>
      <c r="G130" s="73"/>
      <c r="H130" s="151"/>
      <c r="I130" s="151"/>
      <c r="J130" s="121"/>
      <c r="K130" s="4"/>
      <c r="L130" s="15"/>
      <c r="M130" s="4"/>
      <c r="N130" s="40"/>
      <c r="O130" s="40"/>
      <c r="P130" s="40"/>
    </row>
    <row r="131" spans="1:16" s="81" customFormat="1" ht="26.65" customHeight="1">
      <c r="A131" s="124">
        <f>IF(E131="","",COUNTA($E$10:E131))</f>
        <v>84</v>
      </c>
      <c r="B131" s="59" t="s">
        <v>564</v>
      </c>
      <c r="C131" s="389" t="str">
        <f t="shared" si="11"/>
        <v>0323022</v>
      </c>
      <c r="D131" s="382" t="str">
        <f t="shared" si="12"/>
        <v>032302201</v>
      </c>
      <c r="E131" s="122" t="str">
        <f t="shared" si="13"/>
        <v>1000 đồng/1000 con</v>
      </c>
      <c r="F131" s="23"/>
      <c r="G131" s="23"/>
      <c r="H131" s="23"/>
      <c r="I131" s="74"/>
      <c r="J131" s="74"/>
      <c r="K131" s="74"/>
    </row>
    <row r="132" spans="1:16" s="38" customFormat="1" ht="26.65" customHeight="1">
      <c r="A132" s="124">
        <f>IF(E132="","",COUNTA($E$10:E132))</f>
        <v>85</v>
      </c>
      <c r="B132" s="632" t="s">
        <v>1579</v>
      </c>
      <c r="C132" s="389" t="str">
        <f t="shared" si="11"/>
        <v>0323023</v>
      </c>
      <c r="D132" s="382" t="str">
        <f t="shared" si="12"/>
        <v>032302301</v>
      </c>
      <c r="E132" s="122" t="str">
        <f t="shared" si="13"/>
        <v>1000 đồng/1000 con</v>
      </c>
      <c r="F132" s="73"/>
      <c r="G132" s="144"/>
      <c r="H132" s="151"/>
      <c r="I132" s="151"/>
      <c r="J132" s="121"/>
      <c r="K132" s="4"/>
      <c r="L132" s="15"/>
      <c r="M132" s="4"/>
      <c r="N132" s="40"/>
      <c r="O132" s="40"/>
      <c r="P132" s="40"/>
    </row>
    <row r="133" spans="1:16" s="74" customFormat="1" ht="26.65" customHeight="1">
      <c r="A133" s="124">
        <f>IF(E133="","",COUNTA($E$10:E133))</f>
        <v>86</v>
      </c>
      <c r="B133" s="59" t="s">
        <v>146</v>
      </c>
      <c r="C133" s="389" t="str">
        <f t="shared" si="11"/>
        <v>0323029</v>
      </c>
      <c r="D133" s="382" t="str">
        <f t="shared" si="12"/>
        <v>032302901</v>
      </c>
      <c r="E133" s="122" t="str">
        <f t="shared" si="13"/>
        <v>1000 đồng/1000 con</v>
      </c>
      <c r="F133" s="23"/>
      <c r="G133" s="23"/>
      <c r="H133" s="23"/>
    </row>
    <row r="134" spans="1:16" s="81" customFormat="1" ht="26.65" customHeight="1">
      <c r="A134" s="124">
        <f>IF(E134="","",COUNTA($E$10:E134))</f>
        <v>87</v>
      </c>
      <c r="B134" s="437" t="s">
        <v>1771</v>
      </c>
      <c r="C134" s="389" t="str">
        <f t="shared" si="11"/>
        <v>0323091</v>
      </c>
      <c r="D134" s="382" t="str">
        <f t="shared" si="12"/>
        <v>032309101</v>
      </c>
      <c r="E134" s="122" t="str">
        <f t="shared" si="13"/>
        <v>1000 đồng/1000 con</v>
      </c>
      <c r="F134" s="61"/>
      <c r="G134" s="61"/>
      <c r="H134" s="23"/>
    </row>
    <row r="135" spans="1:16" s="74" customFormat="1" ht="26.65" customHeight="1">
      <c r="A135" s="124">
        <f>IF(E135="","",COUNTA($E$10:E135))</f>
        <v>88</v>
      </c>
      <c r="B135" s="437" t="s">
        <v>1577</v>
      </c>
      <c r="C135" s="389" t="str">
        <f t="shared" si="11"/>
        <v>0323092</v>
      </c>
      <c r="D135" s="382" t="str">
        <f t="shared" si="12"/>
        <v>032309201</v>
      </c>
      <c r="E135" s="122" t="str">
        <f t="shared" si="13"/>
        <v>1000 đồng/1000 con</v>
      </c>
      <c r="F135" s="61"/>
      <c r="G135" s="61"/>
      <c r="H135" s="23"/>
      <c r="I135" s="81"/>
      <c r="J135" s="81"/>
      <c r="K135" s="81"/>
    </row>
    <row r="136" spans="1:16" s="81" customFormat="1" ht="26.65" customHeight="1">
      <c r="A136" s="124">
        <f>IF(E136="","",COUNTA($E$10:E136))</f>
        <v>89</v>
      </c>
      <c r="B136" s="437" t="s">
        <v>1580</v>
      </c>
      <c r="C136" s="389" t="str">
        <f t="shared" si="11"/>
        <v>0323092</v>
      </c>
      <c r="D136" s="382" t="str">
        <f t="shared" si="12"/>
        <v>032309202</v>
      </c>
      <c r="E136" s="122" t="str">
        <f t="shared" si="13"/>
        <v>1000 đồng/1000 con</v>
      </c>
      <c r="F136" s="61"/>
      <c r="G136" s="61"/>
      <c r="H136" s="23"/>
    </row>
    <row r="137" spans="1:16" s="81" customFormat="1" ht="26.65" customHeight="1">
      <c r="A137" s="124">
        <f>IF(E137="","",COUNTA($E$10:E137))</f>
        <v>90</v>
      </c>
      <c r="B137" s="437" t="s">
        <v>1581</v>
      </c>
      <c r="C137" s="389" t="str">
        <f t="shared" si="11"/>
        <v>0323099</v>
      </c>
      <c r="D137" s="382" t="str">
        <f t="shared" si="12"/>
        <v>032309901</v>
      </c>
      <c r="E137" s="122" t="str">
        <f t="shared" si="13"/>
        <v>1000 đồng/1000 con</v>
      </c>
      <c r="F137" s="61"/>
      <c r="G137" s="61"/>
      <c r="H137" s="23"/>
    </row>
    <row r="138" spans="1:16" s="38" customFormat="1" ht="26.65" customHeight="1">
      <c r="A138" s="715" t="s">
        <v>0</v>
      </c>
      <c r="B138" s="483" t="s">
        <v>812</v>
      </c>
      <c r="C138" s="487" t="s">
        <v>0</v>
      </c>
      <c r="D138" s="487" t="s">
        <v>0</v>
      </c>
      <c r="E138" s="118"/>
      <c r="F138" s="160"/>
      <c r="G138" s="69"/>
      <c r="H138" s="69"/>
      <c r="I138" s="69"/>
      <c r="J138" s="121"/>
      <c r="K138" s="4"/>
      <c r="L138" s="15"/>
      <c r="M138" s="4"/>
      <c r="N138" s="40"/>
      <c r="O138" s="40"/>
      <c r="P138" s="40"/>
    </row>
    <row r="139" spans="1:16" s="218" customFormat="1" ht="26.65" customHeight="1">
      <c r="A139" s="713" t="s">
        <v>64</v>
      </c>
      <c r="B139" s="552" t="s">
        <v>735</v>
      </c>
      <c r="C139" s="562">
        <v>10</v>
      </c>
      <c r="D139" s="562">
        <v>10</v>
      </c>
      <c r="E139" s="211"/>
      <c r="F139" s="212"/>
      <c r="G139" s="213"/>
      <c r="H139" s="213"/>
      <c r="I139" s="214"/>
      <c r="J139" s="215"/>
      <c r="K139" s="216"/>
      <c r="L139" s="216"/>
      <c r="M139" s="216"/>
      <c r="N139" s="217"/>
      <c r="O139" s="217"/>
      <c r="P139" s="217"/>
    </row>
    <row r="140" spans="1:16" s="196" customFormat="1" ht="26.65" customHeight="1">
      <c r="A140" s="721" t="s">
        <v>875</v>
      </c>
      <c r="B140" s="210" t="s">
        <v>616</v>
      </c>
      <c r="C140" s="394">
        <v>108</v>
      </c>
      <c r="D140" s="394">
        <v>108</v>
      </c>
      <c r="E140" s="133"/>
      <c r="F140" s="195"/>
      <c r="G140" s="195"/>
      <c r="H140" s="195"/>
    </row>
    <row r="141" spans="1:16" s="80" customFormat="1" ht="26.65" customHeight="1">
      <c r="A141" s="605" t="s">
        <v>46</v>
      </c>
      <c r="B141" s="446" t="s">
        <v>149</v>
      </c>
      <c r="C141" s="388">
        <v>1080</v>
      </c>
      <c r="D141" s="388">
        <v>1080</v>
      </c>
      <c r="E141" s="122"/>
      <c r="F141" s="6"/>
      <c r="G141" s="60"/>
      <c r="H141" s="23"/>
    </row>
    <row r="142" spans="1:16" s="74" customFormat="1" ht="26.65" customHeight="1">
      <c r="A142" s="124">
        <f>IF(E142="","",COUNTA($E$10:E142))</f>
        <v>91</v>
      </c>
      <c r="B142" s="437" t="s">
        <v>1624</v>
      </c>
      <c r="C142" s="389" t="str">
        <f t="shared" ref="C142:C153" si="14">IF(COUNTIF(dmchung,B142),INDEX(mavcpa,MATCH(B142,dmchung,)),"")</f>
        <v>1080010</v>
      </c>
      <c r="D142" s="382" t="str">
        <f t="shared" ref="D142:D153" si="15">IF(COUNTIF(dmchung,B142),INDEX(machung,MATCH(B142,dmchung,)),"")</f>
        <v>108001001</v>
      </c>
      <c r="E142" s="122" t="str">
        <f t="shared" ref="E142:E153" si="16">IF(COUNTIF(dmchung,B142),INDEX(dvtchung,MATCH(B142,dmchung,)),"")</f>
        <v>1000 đồng/kg</v>
      </c>
      <c r="F142" s="23"/>
      <c r="G142" s="23"/>
      <c r="H142" s="23"/>
    </row>
    <row r="143" spans="1:16" s="74" customFormat="1" ht="26.65" customHeight="1">
      <c r="A143" s="124">
        <f>IF(E143="","",COUNTA($E$10:E143))</f>
        <v>92</v>
      </c>
      <c r="B143" s="437" t="s">
        <v>1614</v>
      </c>
      <c r="C143" s="389" t="str">
        <f t="shared" si="14"/>
        <v>1080010</v>
      </c>
      <c r="D143" s="382" t="str">
        <f t="shared" si="15"/>
        <v>108001002</v>
      </c>
      <c r="E143" s="122" t="str">
        <f t="shared" si="16"/>
        <v>1000 đồng/kg</v>
      </c>
      <c r="F143" s="23"/>
      <c r="G143" s="23"/>
      <c r="H143" s="23"/>
    </row>
    <row r="144" spans="1:16" s="74" customFormat="1" ht="26.65" customHeight="1">
      <c r="A144" s="124">
        <f>IF(E144="","",COUNTA($E$10:E144))</f>
        <v>93</v>
      </c>
      <c r="B144" s="437" t="s">
        <v>1615</v>
      </c>
      <c r="C144" s="389" t="str">
        <f t="shared" si="14"/>
        <v>1080010</v>
      </c>
      <c r="D144" s="382" t="str">
        <f t="shared" si="15"/>
        <v>108001003</v>
      </c>
      <c r="E144" s="122" t="str">
        <f t="shared" si="16"/>
        <v>1000 đồng/kg</v>
      </c>
      <c r="F144" s="23"/>
      <c r="G144" s="23"/>
      <c r="H144" s="23"/>
    </row>
    <row r="145" spans="1:16" s="74" customFormat="1" ht="26.65" customHeight="1">
      <c r="A145" s="124">
        <f>IF(E145="","",COUNTA($E$10:E145))</f>
        <v>94</v>
      </c>
      <c r="B145" s="437" t="s">
        <v>1616</v>
      </c>
      <c r="C145" s="389" t="str">
        <f t="shared" si="14"/>
        <v>1080010</v>
      </c>
      <c r="D145" s="382" t="str">
        <f t="shared" si="15"/>
        <v>108001004</v>
      </c>
      <c r="E145" s="122" t="str">
        <f t="shared" si="16"/>
        <v>1000 đồng/kg</v>
      </c>
      <c r="F145" s="23"/>
      <c r="G145" s="23"/>
      <c r="H145" s="23"/>
    </row>
    <row r="146" spans="1:16" s="74" customFormat="1" ht="26.65" customHeight="1">
      <c r="A146" s="124">
        <f>IF(E146="","",COUNTA($E$10:E146))</f>
        <v>95</v>
      </c>
      <c r="B146" s="437" t="s">
        <v>1617</v>
      </c>
      <c r="C146" s="389" t="str">
        <f t="shared" si="14"/>
        <v>1080010</v>
      </c>
      <c r="D146" s="382" t="str">
        <f t="shared" si="15"/>
        <v>108001005</v>
      </c>
      <c r="E146" s="122" t="str">
        <f t="shared" si="16"/>
        <v>1000 đồng/kg</v>
      </c>
      <c r="F146" s="23"/>
      <c r="G146" s="23"/>
      <c r="H146" s="23"/>
    </row>
    <row r="147" spans="1:16" s="74" customFormat="1" ht="26.65" customHeight="1">
      <c r="A147" s="124">
        <f>IF(E147="","",COUNTA($E$10:E147))</f>
        <v>96</v>
      </c>
      <c r="B147" s="437" t="s">
        <v>1618</v>
      </c>
      <c r="C147" s="389" t="str">
        <f t="shared" si="14"/>
        <v>1080010</v>
      </c>
      <c r="D147" s="382" t="str">
        <f t="shared" si="15"/>
        <v>108001006</v>
      </c>
      <c r="E147" s="122" t="str">
        <f t="shared" si="16"/>
        <v>1000 đồng/kg</v>
      </c>
      <c r="F147" s="23"/>
      <c r="G147" s="23"/>
      <c r="H147" s="23"/>
    </row>
    <row r="148" spans="1:16" s="74" customFormat="1" ht="26.65" customHeight="1">
      <c r="A148" s="124">
        <f>IF(E148="","",COUNTA($E$10:E148))</f>
        <v>97</v>
      </c>
      <c r="B148" s="437" t="s">
        <v>1619</v>
      </c>
      <c r="C148" s="389" t="str">
        <f t="shared" si="14"/>
        <v>1080010</v>
      </c>
      <c r="D148" s="382" t="str">
        <f t="shared" si="15"/>
        <v>108001007</v>
      </c>
      <c r="E148" s="122" t="str">
        <f t="shared" si="16"/>
        <v>1000 đồng/kg</v>
      </c>
      <c r="F148" s="23"/>
      <c r="G148" s="23"/>
      <c r="H148" s="23"/>
    </row>
    <row r="149" spans="1:16" s="74" customFormat="1" ht="26.65" customHeight="1">
      <c r="A149" s="124">
        <f>IF(E149="","",COUNTA($E$10:E149))</f>
        <v>98</v>
      </c>
      <c r="B149" s="437" t="s">
        <v>1620</v>
      </c>
      <c r="C149" s="389" t="str">
        <f t="shared" si="14"/>
        <v>1080020</v>
      </c>
      <c r="D149" s="382" t="str">
        <f t="shared" si="15"/>
        <v>108002001</v>
      </c>
      <c r="E149" s="122" t="str">
        <f t="shared" si="16"/>
        <v>1000 đồng/kg</v>
      </c>
      <c r="F149" s="23"/>
      <c r="G149" s="23"/>
      <c r="H149" s="23"/>
    </row>
    <row r="150" spans="1:16" s="74" customFormat="1" ht="26.65" customHeight="1">
      <c r="A150" s="124">
        <f>IF(E150="","",COUNTA($E$10:E150))</f>
        <v>99</v>
      </c>
      <c r="B150" s="437" t="s">
        <v>1621</v>
      </c>
      <c r="C150" s="389" t="str">
        <f t="shared" si="14"/>
        <v>1080020</v>
      </c>
      <c r="D150" s="382" t="str">
        <f t="shared" si="15"/>
        <v>108002002</v>
      </c>
      <c r="E150" s="122" t="str">
        <f t="shared" si="16"/>
        <v>1000 đồng/kg</v>
      </c>
      <c r="F150" s="23"/>
      <c r="G150" s="23"/>
      <c r="H150" s="23"/>
    </row>
    <row r="151" spans="1:16" s="74" customFormat="1" ht="26.65" customHeight="1">
      <c r="A151" s="124">
        <f>IF(E151="","",COUNTA($E$10:E151))</f>
        <v>100</v>
      </c>
      <c r="B151" s="437" t="s">
        <v>1622</v>
      </c>
      <c r="C151" s="389" t="str">
        <f t="shared" si="14"/>
        <v>1080020</v>
      </c>
      <c r="D151" s="382" t="str">
        <f t="shared" si="15"/>
        <v>108002003</v>
      </c>
      <c r="E151" s="122" t="str">
        <f t="shared" si="16"/>
        <v>1000 đồng/tấn</v>
      </c>
      <c r="F151" s="23"/>
      <c r="G151" s="23"/>
      <c r="H151" s="23"/>
    </row>
    <row r="152" spans="1:16" s="74" customFormat="1" ht="26.65" customHeight="1">
      <c r="A152" s="124">
        <f>IF(E152="","",COUNTA($E$10:E152))</f>
        <v>101</v>
      </c>
      <c r="B152" s="437" t="s">
        <v>1623</v>
      </c>
      <c r="C152" s="389" t="str">
        <f t="shared" si="14"/>
        <v>1080030</v>
      </c>
      <c r="D152" s="382" t="str">
        <f t="shared" si="15"/>
        <v>108003001</v>
      </c>
      <c r="E152" s="122" t="str">
        <f t="shared" si="16"/>
        <v>1000 đồng/tấn</v>
      </c>
      <c r="F152" s="23"/>
      <c r="G152" s="23"/>
      <c r="H152" s="23"/>
    </row>
    <row r="153" spans="1:16" s="74" customFormat="1" ht="26.65" customHeight="1">
      <c r="A153" s="124">
        <f>IF(E153="","",COUNTA($E$10:E153))</f>
        <v>102</v>
      </c>
      <c r="B153" s="437" t="s">
        <v>1825</v>
      </c>
      <c r="C153" s="389" t="str">
        <f t="shared" si="14"/>
        <v>1080030</v>
      </c>
      <c r="D153" s="382" t="str">
        <f t="shared" si="15"/>
        <v>108003002</v>
      </c>
      <c r="E153" s="122" t="str">
        <f t="shared" si="16"/>
        <v>1000 đồng/tấn</v>
      </c>
      <c r="F153" s="23"/>
      <c r="G153" s="23"/>
      <c r="H153" s="23"/>
    </row>
    <row r="154" spans="1:16" s="196" customFormat="1" ht="26.65" customHeight="1">
      <c r="A154" s="721" t="s">
        <v>441</v>
      </c>
      <c r="B154" s="210" t="s">
        <v>358</v>
      </c>
      <c r="C154" s="394">
        <v>132</v>
      </c>
      <c r="D154" s="394">
        <v>132</v>
      </c>
      <c r="E154" s="133"/>
      <c r="F154" s="195"/>
      <c r="G154" s="195"/>
      <c r="H154" s="195"/>
    </row>
    <row r="155" spans="1:16" ht="26.65" customHeight="1">
      <c r="A155" s="605" t="s">
        <v>47</v>
      </c>
      <c r="B155" s="446" t="s">
        <v>161</v>
      </c>
      <c r="C155" s="388">
        <v>1324</v>
      </c>
      <c r="D155" s="388">
        <v>1324</v>
      </c>
      <c r="E155" s="122"/>
      <c r="F155" s="6"/>
      <c r="G155" s="60"/>
      <c r="H155" s="23"/>
    </row>
    <row r="156" spans="1:16" s="74" customFormat="1" ht="26.65" customHeight="1">
      <c r="A156" s="124">
        <f>IF(E156="","",COUNTA($E$10:E156))</f>
        <v>103</v>
      </c>
      <c r="B156" s="437" t="s">
        <v>1498</v>
      </c>
      <c r="C156" s="389" t="str">
        <f>IF(COUNTIF(dmchung,B156),INDEX(mavcpa,MATCH(B156,dmchung,)),"")</f>
        <v>1324012</v>
      </c>
      <c r="D156" s="382" t="str">
        <f>IF(COUNTIF(dmchung,B156),INDEX(machung,MATCH(B156,dmchung,)),"")</f>
        <v>132401201</v>
      </c>
      <c r="E156" s="122" t="str">
        <f>IF(COUNTIF(dmchung,B156),INDEX(dvtchung,MATCH(B156,dmchung,)),"")</f>
        <v>1000 đồng/kg</v>
      </c>
      <c r="F156" s="23"/>
      <c r="G156" s="23"/>
      <c r="H156" s="23"/>
    </row>
    <row r="157" spans="1:16" s="38" customFormat="1" ht="26.65" customHeight="1">
      <c r="A157" s="124">
        <f>IF(E157="","",COUNTA($E$10:E157))</f>
        <v>104</v>
      </c>
      <c r="B157" s="437" t="s">
        <v>1826</v>
      </c>
      <c r="C157" s="453" t="s">
        <v>162</v>
      </c>
      <c r="D157" s="382" t="str">
        <f>IF(COUNTIF(dmchung,B157),INDEX(machung,MATCH(B157,dmchung,)),"")</f>
        <v>132401202</v>
      </c>
      <c r="E157" s="122" t="str">
        <f>IF(COUNTIF(dmchung,B157),INDEX(dvtchung,MATCH(B157,dmchung,)),"")</f>
        <v>1000 đồng/m</v>
      </c>
      <c r="F157" s="453"/>
      <c r="G157" s="56"/>
      <c r="H157" s="65"/>
      <c r="I157" s="65"/>
      <c r="J157" s="121"/>
      <c r="K157" s="645"/>
      <c r="L157" s="15"/>
      <c r="M157" s="432"/>
      <c r="N157" s="40"/>
      <c r="O157" s="40"/>
      <c r="P157" s="40"/>
    </row>
    <row r="158" spans="1:16" s="196" customFormat="1" ht="26.65" customHeight="1">
      <c r="A158" s="721" t="s">
        <v>450</v>
      </c>
      <c r="B158" s="210" t="s">
        <v>737</v>
      </c>
      <c r="C158" s="394">
        <v>192</v>
      </c>
      <c r="D158" s="394">
        <v>192</v>
      </c>
      <c r="E158" s="133"/>
      <c r="F158" s="195"/>
      <c r="G158" s="195"/>
      <c r="H158" s="195"/>
    </row>
    <row r="159" spans="1:16" ht="26.65" customHeight="1">
      <c r="A159" s="605" t="s">
        <v>48</v>
      </c>
      <c r="B159" s="446" t="s">
        <v>163</v>
      </c>
      <c r="C159" s="388">
        <v>1920</v>
      </c>
      <c r="D159" s="388">
        <v>1920</v>
      </c>
      <c r="E159" s="122"/>
      <c r="F159" s="6"/>
      <c r="G159" s="60"/>
      <c r="H159" s="23"/>
    </row>
    <row r="160" spans="1:16" s="74" customFormat="1" ht="26.65" customHeight="1">
      <c r="A160" s="124">
        <f>IF(E160="","",COUNTA($E$10:E160))</f>
        <v>105</v>
      </c>
      <c r="B160" s="437" t="s">
        <v>1804</v>
      </c>
      <c r="C160" s="389" t="str">
        <f>IF(COUNTIF(dmchung,B160),INDEX(mavcpa,MATCH(B160,dmchung,)),"")</f>
        <v>1920022</v>
      </c>
      <c r="D160" s="382" t="str">
        <f>IF(COUNTIF(dmchung,B160),INDEX(machung,MATCH(B160,dmchung,)),"")</f>
        <v>192002201</v>
      </c>
      <c r="E160" s="122" t="str">
        <f>IF(COUNTIF(dmchung,B160),INDEX(dvtchung,MATCH(B160,dmchung,)),"")</f>
        <v>1000 đồng/lít</v>
      </c>
      <c r="F160" s="23"/>
      <c r="G160" s="23"/>
      <c r="H160" s="23"/>
    </row>
    <row r="161" spans="1:16" s="74" customFormat="1" ht="26.65" customHeight="1">
      <c r="A161" s="124">
        <f>IF(E161="","",COUNTA($E$10:E161))</f>
        <v>106</v>
      </c>
      <c r="B161" s="437" t="s">
        <v>1643</v>
      </c>
      <c r="C161" s="389">
        <f>IF(COUNTIF(dmchung,B161),INDEX(mavcpa,MATCH(B161,dmchung,)),"")</f>
        <v>1920022</v>
      </c>
      <c r="D161" s="382" t="str">
        <f>IF(COUNTIF(dmchung,B161),INDEX(machung,MATCH(B161,dmchung,)),"")</f>
        <v>192002204</v>
      </c>
      <c r="E161" s="122" t="str">
        <f>IF(COUNTIF(dmchung,B161),INDEX(dvtchung,MATCH(B161,dmchung,)),"")</f>
        <v>1000 đồng/lít</v>
      </c>
      <c r="F161" s="23"/>
      <c r="G161" s="23"/>
      <c r="H161" s="23"/>
    </row>
    <row r="162" spans="1:16" s="222" customFormat="1" ht="26.65" customHeight="1">
      <c r="A162" s="714" t="s">
        <v>65</v>
      </c>
      <c r="B162" s="219" t="s">
        <v>736</v>
      </c>
      <c r="C162" s="395">
        <v>20</v>
      </c>
      <c r="D162" s="395">
        <v>20</v>
      </c>
      <c r="E162" s="220"/>
      <c r="F162" s="221"/>
      <c r="G162" s="221"/>
      <c r="H162" s="221"/>
    </row>
    <row r="163" spans="1:16" s="38" customFormat="1" ht="26.65" customHeight="1">
      <c r="A163" s="499" t="s">
        <v>452</v>
      </c>
      <c r="B163" s="479" t="s">
        <v>641</v>
      </c>
      <c r="C163" s="495" t="s">
        <v>464</v>
      </c>
      <c r="D163" s="489" t="s">
        <v>464</v>
      </c>
      <c r="E163" s="117"/>
      <c r="F163" s="132"/>
      <c r="G163" s="73"/>
      <c r="H163" s="20"/>
      <c r="I163" s="20"/>
      <c r="J163" s="121"/>
      <c r="K163" s="4"/>
      <c r="L163" s="15"/>
      <c r="M163" s="4"/>
      <c r="N163" s="40"/>
      <c r="O163" s="40"/>
      <c r="P163" s="40"/>
    </row>
    <row r="164" spans="1:16" ht="26.65" customHeight="1">
      <c r="A164" s="605" t="s">
        <v>155</v>
      </c>
      <c r="B164" s="446" t="s">
        <v>153</v>
      </c>
      <c r="C164" s="388">
        <v>2012</v>
      </c>
      <c r="D164" s="388">
        <v>2012</v>
      </c>
      <c r="E164" s="122"/>
      <c r="F164" s="6"/>
      <c r="G164" s="60"/>
      <c r="H164" s="23"/>
    </row>
    <row r="165" spans="1:16" s="74" customFormat="1" ht="26.65" customHeight="1">
      <c r="A165" s="124">
        <f>IF(E165="","",COUNTA($E$10:E165))</f>
        <v>107</v>
      </c>
      <c r="B165" s="437" t="s">
        <v>1645</v>
      </c>
      <c r="C165" s="389" t="str">
        <f>IF(COUNTIF(dmchung,B165),INDEX(mavcpa,MATCH(B165,dmchung,)),"")</f>
        <v>2012030</v>
      </c>
      <c r="D165" s="382" t="str">
        <f>IF(COUNTIF(dmchung,B165),INDEX(machung,MATCH(B165,dmchung,)),"")</f>
        <v>201203001</v>
      </c>
      <c r="E165" s="122" t="str">
        <f>IF(COUNTIF(dmchung,B165),INDEX(dvtchung,MATCH(B165,dmchung,)),"")</f>
        <v>1000 đồng/kg</v>
      </c>
      <c r="F165" s="58"/>
      <c r="G165" s="58"/>
      <c r="H165" s="23"/>
    </row>
    <row r="166" spans="1:16" s="74" customFormat="1" ht="26.65" customHeight="1">
      <c r="A166" s="124">
        <f>IF(E166="","",COUNTA($E$10:E166))</f>
        <v>108</v>
      </c>
      <c r="B166" s="437" t="s">
        <v>1646</v>
      </c>
      <c r="C166" s="389" t="str">
        <f>IF(COUNTIF(dmchung,B166),INDEX(mavcpa,MATCH(B166,dmchung,)),"")</f>
        <v>2012040</v>
      </c>
      <c r="D166" s="382" t="str">
        <f>IF(COUNTIF(dmchung,B166),INDEX(machung,MATCH(B166,dmchung,)),"")</f>
        <v>201204001</v>
      </c>
      <c r="E166" s="122" t="str">
        <f>IF(COUNTIF(dmchung,B166),INDEX(dvtchung,MATCH(B166,dmchung,)),"")</f>
        <v>1000 đồng/kg</v>
      </c>
      <c r="F166" s="58"/>
      <c r="G166" s="58"/>
      <c r="H166" s="23"/>
    </row>
    <row r="167" spans="1:16" s="74" customFormat="1" ht="26.65" customHeight="1">
      <c r="A167" s="124">
        <f>IF(E167="","",COUNTA($E$10:E167))</f>
        <v>109</v>
      </c>
      <c r="B167" s="437" t="s">
        <v>1734</v>
      </c>
      <c r="C167" s="389" t="str">
        <f>IF(COUNTIF(dmchung,B167),INDEX(mavcpa,MATCH(B167,dmchung,)),"")</f>
        <v>2012050</v>
      </c>
      <c r="D167" s="382" t="str">
        <f>IF(COUNTIF(dmchung,B167),INDEX(machung,MATCH(B167,dmchung,)),"")</f>
        <v>201205001</v>
      </c>
      <c r="E167" s="122" t="str">
        <f>IF(COUNTIF(dmchung,B167),INDEX(dvtchung,MATCH(B167,dmchung,)),"")</f>
        <v>1000 đồng/kg</v>
      </c>
      <c r="F167" s="58"/>
      <c r="G167" s="58"/>
      <c r="H167" s="23"/>
    </row>
    <row r="168" spans="1:16" s="74" customFormat="1" ht="26.65" customHeight="1">
      <c r="A168" s="124">
        <f>IF(E168="","",COUNTA($E$10:E168))</f>
        <v>110</v>
      </c>
      <c r="B168" s="437" t="s">
        <v>1735</v>
      </c>
      <c r="C168" s="389" t="str">
        <f>IF(COUNTIF(dmchung,B168),INDEX(mavcpa,MATCH(B168,dmchung,)),"")</f>
        <v>2012070</v>
      </c>
      <c r="D168" s="382" t="str">
        <f>IF(COUNTIF(dmchung,B168),INDEX(machung,MATCH(B168,dmchung,)),"")</f>
        <v>201207001</v>
      </c>
      <c r="E168" s="122" t="str">
        <f>IF(COUNTIF(dmchung,B168),INDEX(dvtchung,MATCH(B168,dmchung,)),"")</f>
        <v>1000 đồng/kg</v>
      </c>
      <c r="F168" s="58"/>
      <c r="G168" s="58"/>
      <c r="H168" s="23"/>
    </row>
    <row r="169" spans="1:16" s="74" customFormat="1" ht="26.65" customHeight="1">
      <c r="A169" s="124">
        <f>IF(E169="","",COUNTA($E$10:E169))</f>
        <v>111</v>
      </c>
      <c r="B169" s="437" t="s">
        <v>1736</v>
      </c>
      <c r="C169" s="389" t="str">
        <f>IF(COUNTIF(dmchung,B169),INDEX(mavcpa,MATCH(B169,dmchung,)),"")</f>
        <v>2012080</v>
      </c>
      <c r="D169" s="382" t="str">
        <f>IF(COUNTIF(dmchung,B169),INDEX(machung,MATCH(B169,dmchung,)),"")</f>
        <v>201208001</v>
      </c>
      <c r="E169" s="122" t="str">
        <f>IF(COUNTIF(dmchung,B169),INDEX(dvtchung,MATCH(B169,dmchung,)),"")</f>
        <v>1000 đồng/kg</v>
      </c>
      <c r="F169" s="58"/>
      <c r="G169" s="58"/>
      <c r="H169" s="23"/>
    </row>
    <row r="170" spans="1:16" s="38" customFormat="1" ht="26.65" customHeight="1">
      <c r="A170" s="499" t="s">
        <v>453</v>
      </c>
      <c r="B170" s="479" t="s">
        <v>642</v>
      </c>
      <c r="C170" s="133">
        <v>202</v>
      </c>
      <c r="D170" s="133">
        <v>202</v>
      </c>
      <c r="E170" s="78"/>
      <c r="F170" s="132"/>
      <c r="G170" s="73"/>
      <c r="H170" s="69"/>
      <c r="I170" s="69"/>
      <c r="J170" s="121"/>
      <c r="K170" s="4"/>
      <c r="L170" s="15"/>
      <c r="M170" s="4"/>
      <c r="N170" s="40"/>
      <c r="O170" s="40"/>
      <c r="P170" s="40"/>
    </row>
    <row r="171" spans="1:16" s="38" customFormat="1" ht="26.65" customHeight="1">
      <c r="A171" s="177" t="s">
        <v>49</v>
      </c>
      <c r="B171" s="555" t="s">
        <v>2115</v>
      </c>
      <c r="C171" s="717" t="s">
        <v>306</v>
      </c>
      <c r="D171" s="717" t="s">
        <v>306</v>
      </c>
      <c r="E171" s="78"/>
      <c r="F171" s="132"/>
      <c r="G171" s="73"/>
      <c r="H171" s="69"/>
      <c r="I171" s="158"/>
      <c r="J171" s="13"/>
      <c r="K171" s="4"/>
      <c r="L171" s="15"/>
      <c r="M171" s="4"/>
      <c r="N171" s="40"/>
      <c r="O171" s="40"/>
      <c r="P171" s="40"/>
    </row>
    <row r="172" spans="1:16" s="38" customFormat="1" ht="26.65" customHeight="1">
      <c r="A172" s="124">
        <f>IF(E172="","",COUNTA($E$10:E172))</f>
        <v>112</v>
      </c>
      <c r="B172" s="437" t="s">
        <v>1647</v>
      </c>
      <c r="C172" s="389" t="str">
        <f t="shared" ref="C172:C178" si="17">IF(COUNTIF(dmchung,B172),INDEX(mavcpa,MATCH(B172,dmchung,)),"")</f>
        <v>2021012</v>
      </c>
      <c r="D172" s="382" t="str">
        <f t="shared" ref="D172:D178" si="18">IF(COUNTIF(dmchung,B172),INDEX(machung,MATCH(B172,dmchung,)),"")</f>
        <v>202101201</v>
      </c>
      <c r="E172" s="122" t="str">
        <f t="shared" ref="E172:E178" si="19">IF(COUNTIF(dmchung,B172),INDEX(dvtchung,MATCH(B172,dmchung,)),"")</f>
        <v>1000 đồng/lít</v>
      </c>
      <c r="F172" s="56"/>
      <c r="G172" s="73"/>
      <c r="H172" s="65"/>
      <c r="I172" s="65"/>
      <c r="J172" s="121"/>
      <c r="K172" s="4"/>
      <c r="L172" s="15"/>
      <c r="M172" s="4"/>
      <c r="N172" s="40"/>
      <c r="O172" s="40"/>
      <c r="P172" s="40"/>
    </row>
    <row r="173" spans="1:16" s="38" customFormat="1" ht="26.65" customHeight="1">
      <c r="A173" s="124">
        <f>IF(E173="","",COUNTA($E$10:E173))</f>
        <v>113</v>
      </c>
      <c r="B173" s="437" t="s">
        <v>1648</v>
      </c>
      <c r="C173" s="389" t="str">
        <f t="shared" si="17"/>
        <v>2021012</v>
      </c>
      <c r="D173" s="382" t="str">
        <f t="shared" si="18"/>
        <v>202101202</v>
      </c>
      <c r="E173" s="122" t="str">
        <f t="shared" si="19"/>
        <v>1000 đồng/kg</v>
      </c>
      <c r="F173" s="56"/>
      <c r="G173" s="73"/>
      <c r="H173" s="65"/>
      <c r="I173" s="65"/>
      <c r="J173" s="121"/>
      <c r="K173" s="4"/>
      <c r="L173" s="15"/>
      <c r="M173" s="4"/>
      <c r="N173" s="40"/>
      <c r="O173" s="40"/>
      <c r="P173" s="40"/>
    </row>
    <row r="174" spans="1:16" s="38" customFormat="1" ht="26.65" customHeight="1">
      <c r="A174" s="124">
        <f>IF(E174="","",COUNTA($E$10:E174))</f>
        <v>114</v>
      </c>
      <c r="B174" s="437" t="s">
        <v>1649</v>
      </c>
      <c r="C174" s="389" t="str">
        <f t="shared" si="17"/>
        <v>2021013</v>
      </c>
      <c r="D174" s="382" t="str">
        <f t="shared" si="18"/>
        <v>202101301</v>
      </c>
      <c r="E174" s="122" t="str">
        <f t="shared" si="19"/>
        <v>1000 đồng/kg</v>
      </c>
      <c r="F174" s="56"/>
      <c r="G174" s="56"/>
      <c r="H174" s="150"/>
      <c r="I174" s="150"/>
      <c r="J174" s="121"/>
      <c r="K174" s="4"/>
      <c r="L174" s="15"/>
      <c r="M174" s="4"/>
      <c r="N174" s="40"/>
      <c r="O174" s="40"/>
      <c r="P174" s="40"/>
    </row>
    <row r="175" spans="1:16" s="38" customFormat="1" ht="26.65" customHeight="1">
      <c r="A175" s="124">
        <f>IF(E175="","",COUNTA($E$10:E175))</f>
        <v>115</v>
      </c>
      <c r="B175" s="437" t="s">
        <v>1650</v>
      </c>
      <c r="C175" s="389" t="str">
        <f t="shared" si="17"/>
        <v>2021013</v>
      </c>
      <c r="D175" s="382" t="str">
        <f t="shared" si="18"/>
        <v>202101302</v>
      </c>
      <c r="E175" s="122" t="str">
        <f t="shared" si="19"/>
        <v>1000 đồng/kg</v>
      </c>
      <c r="F175" s="56"/>
      <c r="G175" s="56"/>
      <c r="H175" s="150"/>
      <c r="I175" s="150"/>
      <c r="J175" s="121"/>
      <c r="K175" s="4"/>
      <c r="L175" s="15"/>
      <c r="M175" s="4"/>
      <c r="N175" s="40"/>
      <c r="O175" s="40"/>
      <c r="P175" s="40"/>
    </row>
    <row r="176" spans="1:16" s="38" customFormat="1" ht="26.65" customHeight="1">
      <c r="A176" s="124">
        <f>IF(E176="","",COUNTA($E$10:E176))</f>
        <v>116</v>
      </c>
      <c r="B176" s="437" t="s">
        <v>1651</v>
      </c>
      <c r="C176" s="389" t="str">
        <f t="shared" si="17"/>
        <v>2021013</v>
      </c>
      <c r="D176" s="382" t="str">
        <f t="shared" si="18"/>
        <v>202101303</v>
      </c>
      <c r="E176" s="122" t="str">
        <f t="shared" si="19"/>
        <v>1000 đồng/ lít</v>
      </c>
      <c r="F176" s="56"/>
      <c r="G176" s="56"/>
      <c r="H176" s="65"/>
      <c r="I176" s="65"/>
      <c r="J176" s="121"/>
      <c r="K176" s="4"/>
      <c r="L176" s="15"/>
      <c r="M176" s="4"/>
      <c r="N176" s="40"/>
      <c r="O176" s="40"/>
      <c r="P176" s="40"/>
    </row>
    <row r="177" spans="1:16" s="4" customFormat="1" ht="26.65" customHeight="1">
      <c r="A177" s="124">
        <f>IF(E177="","",COUNTA($E$10:E177))</f>
        <v>117</v>
      </c>
      <c r="B177" s="437" t="s">
        <v>1652</v>
      </c>
      <c r="C177" s="124" t="str">
        <f t="shared" si="17"/>
        <v>2021019</v>
      </c>
      <c r="D177" s="122" t="str">
        <f t="shared" si="18"/>
        <v>202101901</v>
      </c>
      <c r="E177" s="122" t="str">
        <f t="shared" si="19"/>
        <v>1000 đồng/lít</v>
      </c>
      <c r="F177" s="23"/>
      <c r="G177" s="69"/>
      <c r="H177" s="23"/>
      <c r="I177" s="158"/>
      <c r="J177" s="100"/>
      <c r="K177" s="74"/>
      <c r="L177" s="74"/>
      <c r="M177" s="74"/>
    </row>
    <row r="178" spans="1:16" s="4" customFormat="1" ht="26.65" customHeight="1">
      <c r="A178" s="124">
        <f>IF(E178="","",COUNTA($E$10:E178))</f>
        <v>118</v>
      </c>
      <c r="B178" s="437" t="s">
        <v>1653</v>
      </c>
      <c r="C178" s="124" t="str">
        <f t="shared" si="17"/>
        <v>2021019</v>
      </c>
      <c r="D178" s="122" t="str">
        <f t="shared" si="18"/>
        <v>202101902</v>
      </c>
      <c r="E178" s="122" t="str">
        <f t="shared" si="19"/>
        <v>1000 đồng/kg</v>
      </c>
      <c r="F178" s="23"/>
      <c r="G178" s="69"/>
      <c r="H178" s="23"/>
      <c r="I178" s="158"/>
      <c r="J178" s="100"/>
      <c r="K178" s="74"/>
      <c r="L178" s="74"/>
      <c r="M178" s="74"/>
    </row>
    <row r="179" spans="1:16" s="909" customFormat="1" ht="26.65" customHeight="1">
      <c r="A179" s="863" t="s">
        <v>50</v>
      </c>
      <c r="B179" s="905" t="s">
        <v>2116</v>
      </c>
      <c r="C179" s="906">
        <v>2100</v>
      </c>
      <c r="D179" s="906">
        <v>2100</v>
      </c>
      <c r="E179" s="255"/>
      <c r="F179" s="907"/>
      <c r="G179" s="908"/>
      <c r="H179" s="904"/>
    </row>
    <row r="180" spans="1:16" s="74" customFormat="1" ht="26.65" customHeight="1">
      <c r="A180" s="124">
        <f>IF(E180="","",COUNTA($E$10:E180))</f>
        <v>119</v>
      </c>
      <c r="B180" s="437" t="s">
        <v>1676</v>
      </c>
      <c r="C180" s="389" t="str">
        <f t="shared" ref="C180:C185" si="20">IF(COUNTIF(dmchung,B180),INDEX(mavcpa,MATCH(B180,dmchung,)),"")</f>
        <v>2100111</v>
      </c>
      <c r="D180" s="382" t="str">
        <f t="shared" ref="D180:D185" si="21">IF(COUNTIF(dmchung,B180),INDEX(machung,MATCH(B180,dmchung,)),"")</f>
        <v>210011104</v>
      </c>
      <c r="E180" s="122" t="str">
        <f t="shared" ref="E180:E185" si="22">IF(COUNTIF(dmchung,B180),INDEX(dvtchung,MATCH(B180,dmchung,)),"")</f>
        <v>1000 đồng/kg</v>
      </c>
      <c r="F180" s="23"/>
      <c r="G180" s="23"/>
      <c r="H180" s="23"/>
    </row>
    <row r="181" spans="1:16" s="74" customFormat="1" ht="26.65" customHeight="1">
      <c r="A181" s="124">
        <f>IF(E181="","",COUNTA($E$10:E181))</f>
        <v>120</v>
      </c>
      <c r="B181" s="437" t="s">
        <v>1677</v>
      </c>
      <c r="C181" s="389" t="str">
        <f t="shared" si="20"/>
        <v>2100111</v>
      </c>
      <c r="D181" s="382" t="str">
        <f t="shared" si="21"/>
        <v>210011105</v>
      </c>
      <c r="E181" s="122" t="str">
        <f t="shared" si="22"/>
        <v>1000 đồng/ lít</v>
      </c>
      <c r="F181" s="23"/>
      <c r="G181" s="23"/>
      <c r="H181" s="23"/>
    </row>
    <row r="182" spans="1:16" s="74" customFormat="1" ht="26.65" customHeight="1">
      <c r="A182" s="124">
        <f>IF(E182="","",COUNTA($E$10:E182))</f>
        <v>121</v>
      </c>
      <c r="B182" s="437" t="s">
        <v>1678</v>
      </c>
      <c r="C182" s="389" t="str">
        <f t="shared" si="20"/>
        <v>2100111</v>
      </c>
      <c r="D182" s="382" t="str">
        <f t="shared" si="21"/>
        <v>210011106</v>
      </c>
      <c r="E182" s="122" t="str">
        <f t="shared" si="22"/>
        <v>1000 đồng/kg</v>
      </c>
      <c r="F182" s="23"/>
      <c r="G182" s="23"/>
      <c r="H182" s="23"/>
    </row>
    <row r="183" spans="1:16" s="74" customFormat="1" ht="26.65" customHeight="1">
      <c r="A183" s="124">
        <f>IF(E183="","",COUNTA($E$10:E183))</f>
        <v>122</v>
      </c>
      <c r="B183" s="437" t="s">
        <v>1679</v>
      </c>
      <c r="C183" s="389" t="str">
        <f t="shared" si="20"/>
        <v>2100123</v>
      </c>
      <c r="D183" s="382" t="str">
        <f t="shared" si="21"/>
        <v>210012301</v>
      </c>
      <c r="E183" s="122" t="str">
        <f t="shared" si="22"/>
        <v>1000 đồng/ 1000 liều</v>
      </c>
      <c r="F183" s="23"/>
      <c r="G183" s="23"/>
      <c r="H183" s="23"/>
    </row>
    <row r="184" spans="1:16" s="74" customFormat="1" ht="26.65" customHeight="1">
      <c r="A184" s="124">
        <f>IF(E184="","",COUNTA($E$10:E184))</f>
        <v>123</v>
      </c>
      <c r="B184" s="437" t="s">
        <v>1659</v>
      </c>
      <c r="C184" s="389" t="str">
        <f t="shared" si="20"/>
        <v>2100123</v>
      </c>
      <c r="D184" s="382" t="str">
        <f t="shared" si="21"/>
        <v>210012302</v>
      </c>
      <c r="E184" s="122" t="str">
        <f t="shared" si="22"/>
        <v>1000 đồng/ 1000 liều</v>
      </c>
      <c r="F184" s="23"/>
      <c r="G184" s="23"/>
      <c r="H184" s="23"/>
    </row>
    <row r="185" spans="1:16" s="74" customFormat="1" ht="26.65" customHeight="1">
      <c r="A185" s="124">
        <f>IF(E185="","",COUNTA($E$10:E185))</f>
        <v>124</v>
      </c>
      <c r="B185" s="437" t="s">
        <v>1680</v>
      </c>
      <c r="C185" s="389" t="str">
        <f t="shared" si="20"/>
        <v>2100123</v>
      </c>
      <c r="D185" s="382" t="str">
        <f t="shared" si="21"/>
        <v>210012303</v>
      </c>
      <c r="E185" s="122" t="str">
        <f t="shared" si="22"/>
        <v>1000 đồng/ 1000 liều</v>
      </c>
      <c r="F185" s="23"/>
      <c r="G185" s="23"/>
      <c r="H185" s="23"/>
    </row>
    <row r="186" spans="1:16" s="38" customFormat="1" ht="26.65" customHeight="1">
      <c r="A186" s="715" t="s">
        <v>66</v>
      </c>
      <c r="B186" s="483" t="s">
        <v>818</v>
      </c>
      <c r="C186" s="459" t="s">
        <v>66</v>
      </c>
      <c r="D186" s="566" t="s">
        <v>66</v>
      </c>
      <c r="E186" s="119"/>
      <c r="F186" s="160"/>
      <c r="G186" s="69"/>
      <c r="H186" s="69"/>
      <c r="I186" s="69"/>
      <c r="J186" s="121"/>
      <c r="K186" s="4"/>
      <c r="L186" s="15"/>
      <c r="M186" s="4"/>
      <c r="N186" s="40"/>
      <c r="O186" s="40"/>
      <c r="P186" s="40"/>
    </row>
    <row r="187" spans="1:16" s="38" customFormat="1" ht="26.65" customHeight="1">
      <c r="A187" s="516" t="s">
        <v>455</v>
      </c>
      <c r="B187" s="474" t="s">
        <v>750</v>
      </c>
      <c r="C187" s="491">
        <v>35</v>
      </c>
      <c r="D187" s="567">
        <v>35</v>
      </c>
      <c r="E187" s="119"/>
      <c r="F187" s="148"/>
      <c r="G187" s="69"/>
      <c r="H187" s="69"/>
      <c r="I187" s="69"/>
      <c r="J187" s="121"/>
      <c r="K187" s="4"/>
      <c r="L187" s="15"/>
      <c r="M187" s="4"/>
      <c r="N187" s="40"/>
      <c r="O187" s="40"/>
      <c r="P187" s="40"/>
    </row>
    <row r="188" spans="1:16" s="38" customFormat="1" ht="26.65" customHeight="1">
      <c r="A188" s="499" t="s">
        <v>2020</v>
      </c>
      <c r="B188" s="479" t="s">
        <v>751</v>
      </c>
      <c r="C188" s="495" t="s">
        <v>659</v>
      </c>
      <c r="D188" s="495" t="s">
        <v>659</v>
      </c>
      <c r="E188" s="119"/>
      <c r="F188" s="132"/>
      <c r="G188" s="69"/>
      <c r="H188" s="69"/>
      <c r="I188" s="69"/>
      <c r="J188" s="121"/>
      <c r="K188" s="4"/>
      <c r="L188" s="15"/>
      <c r="M188" s="4"/>
      <c r="N188" s="40"/>
      <c r="O188" s="40"/>
      <c r="P188" s="40"/>
    </row>
    <row r="189" spans="1:16" ht="26.65" customHeight="1">
      <c r="A189" s="177" t="s">
        <v>55</v>
      </c>
      <c r="B189" s="446" t="s">
        <v>165</v>
      </c>
      <c r="C189" s="388">
        <v>3510</v>
      </c>
      <c r="D189" s="388">
        <v>3510</v>
      </c>
      <c r="E189" s="122"/>
      <c r="F189" s="6"/>
      <c r="G189" s="60"/>
      <c r="H189" s="23"/>
    </row>
    <row r="190" spans="1:16" ht="26.65" customHeight="1">
      <c r="A190" s="124">
        <f>IF(E190="","",COUNTA($E$10:E190))</f>
        <v>125</v>
      </c>
      <c r="B190" s="437" t="s">
        <v>563</v>
      </c>
      <c r="C190" s="389" t="str">
        <f>IF(COUNTIF(dmchung,B190),INDEX(mavcpa,MATCH(B190,dmchung,)),"")</f>
        <v>3510100</v>
      </c>
      <c r="D190" s="382" t="str">
        <f>IF(COUNTIF(dmchung,B190),INDEX(machung,MATCH(B190,dmchung,)),"")</f>
        <v>351010001</v>
      </c>
      <c r="E190" s="122" t="str">
        <f>IF(COUNTIF(dmchung,B190),INDEX(dvtchung,MATCH(B190,dmchung,)),"")</f>
        <v>1000 đồng/kwh</v>
      </c>
      <c r="F190" s="6"/>
      <c r="G190" s="60"/>
      <c r="H190" s="23"/>
    </row>
    <row r="191" spans="1:16" s="38" customFormat="1" ht="26.65" customHeight="1">
      <c r="A191" s="499" t="s">
        <v>2022</v>
      </c>
      <c r="B191" s="479" t="s">
        <v>829</v>
      </c>
      <c r="C191" s="495" t="s">
        <v>677</v>
      </c>
      <c r="D191" s="495" t="s">
        <v>677</v>
      </c>
      <c r="E191" s="119"/>
      <c r="F191" s="132"/>
      <c r="G191" s="69"/>
      <c r="H191" s="69"/>
      <c r="I191" s="69"/>
      <c r="J191" s="121"/>
      <c r="K191" s="4"/>
      <c r="L191" s="15"/>
      <c r="M191" s="4"/>
      <c r="N191" s="40"/>
      <c r="O191" s="40"/>
      <c r="P191" s="40"/>
    </row>
    <row r="192" spans="1:16" ht="26.65" customHeight="1">
      <c r="A192" s="177" t="s">
        <v>738</v>
      </c>
      <c r="B192" s="446" t="s">
        <v>166</v>
      </c>
      <c r="C192" s="388">
        <v>3530</v>
      </c>
      <c r="D192" s="397">
        <v>3530</v>
      </c>
      <c r="E192" s="122"/>
      <c r="F192" s="6"/>
      <c r="G192" s="60"/>
      <c r="H192" s="23"/>
    </row>
    <row r="193" spans="1:16" s="74" customFormat="1" ht="26.65" customHeight="1">
      <c r="A193" s="124">
        <f>IF(E193="","",COUNTA($E$10:E193))</f>
        <v>126</v>
      </c>
      <c r="B193" s="437" t="s">
        <v>921</v>
      </c>
      <c r="C193" s="389" t="str">
        <f>IF(COUNTIF(dmchung,B193),INDEX(mavcpa,MATCH(B193,dmchung,)),"")</f>
        <v>3530201</v>
      </c>
      <c r="D193" s="382" t="str">
        <f>IF(COUNTIF(dmchung,B193),INDEX(machung,MATCH(B193,dmchung,)),"")</f>
        <v>353020101</v>
      </c>
      <c r="E193" s="122" t="str">
        <f>IF(COUNTIF(dmchung,B193),INDEX(dvtchung,MATCH(B193,dmchung,)),"")</f>
        <v>1000 đồng/tấn</v>
      </c>
      <c r="F193" s="23"/>
      <c r="G193" s="23"/>
      <c r="H193" s="23"/>
    </row>
    <row r="194" spans="1:16" s="38" customFormat="1" ht="26.65" customHeight="1">
      <c r="A194" s="715" t="s">
        <v>54</v>
      </c>
      <c r="B194" s="483" t="s">
        <v>603</v>
      </c>
      <c r="C194" s="487" t="s">
        <v>400</v>
      </c>
      <c r="D194" s="487" t="s">
        <v>400</v>
      </c>
      <c r="E194" s="78"/>
      <c r="F194" s="160"/>
      <c r="G194" s="73"/>
      <c r="H194" s="110"/>
      <c r="I194" s="110"/>
      <c r="J194" s="121"/>
      <c r="K194" s="4"/>
      <c r="L194" s="15"/>
      <c r="M194" s="4"/>
      <c r="N194" s="40"/>
      <c r="O194" s="40"/>
      <c r="P194" s="40"/>
    </row>
    <row r="195" spans="1:16" s="38" customFormat="1" ht="26.65" customHeight="1">
      <c r="A195" s="516" t="s">
        <v>456</v>
      </c>
      <c r="B195" s="474" t="s">
        <v>611</v>
      </c>
      <c r="C195" s="491" t="s">
        <v>604</v>
      </c>
      <c r="D195" s="220">
        <v>74</v>
      </c>
      <c r="E195" s="78"/>
      <c r="F195" s="148"/>
      <c r="G195" s="73"/>
      <c r="H195" s="110"/>
      <c r="I195" s="110"/>
      <c r="J195" s="121"/>
      <c r="K195" s="4"/>
      <c r="L195" s="15"/>
      <c r="M195" s="4"/>
      <c r="N195" s="40"/>
      <c r="O195" s="40"/>
      <c r="P195" s="40"/>
    </row>
    <row r="196" spans="1:16" s="38" customFormat="1" ht="26.65" customHeight="1">
      <c r="A196" s="499" t="s">
        <v>457</v>
      </c>
      <c r="B196" s="479" t="s">
        <v>310</v>
      </c>
      <c r="C196" s="495" t="s">
        <v>680</v>
      </c>
      <c r="D196" s="133">
        <v>750</v>
      </c>
      <c r="E196" s="78"/>
      <c r="F196" s="132"/>
      <c r="G196" s="73"/>
      <c r="H196" s="110"/>
      <c r="I196" s="110"/>
      <c r="J196" s="121"/>
      <c r="K196" s="4"/>
      <c r="L196" s="15"/>
      <c r="M196" s="4"/>
      <c r="N196" s="40"/>
      <c r="O196" s="40"/>
      <c r="P196" s="40"/>
    </row>
    <row r="197" spans="1:16" ht="26.65" customHeight="1">
      <c r="A197" s="716" t="s">
        <v>54</v>
      </c>
      <c r="B197" s="549" t="s">
        <v>184</v>
      </c>
      <c r="C197" s="388">
        <v>7500</v>
      </c>
      <c r="D197" s="388">
        <v>7500</v>
      </c>
      <c r="E197" s="122"/>
      <c r="F197" s="6"/>
      <c r="G197" s="60"/>
      <c r="H197" s="23"/>
    </row>
    <row r="198" spans="1:16" s="74" customFormat="1" ht="26.65" customHeight="1">
      <c r="A198" s="124" t="str">
        <f>IF(E198="","",COUNTA($E$10:E198))</f>
        <v/>
      </c>
      <c r="B198" s="59" t="s">
        <v>188</v>
      </c>
      <c r="C198" s="389" t="str">
        <f>IF(COUNTIF(dmchung,B198),INDEX(mavcpa,MATCH(B198,dmchung,)),"")</f>
        <v/>
      </c>
      <c r="D198" s="382" t="str">
        <f>IF(COUNTIF(dmchung,B198),INDEX(machung,MATCH(B198,dmchung,)),"")</f>
        <v/>
      </c>
      <c r="E198" s="122" t="str">
        <f>IF(COUNTIF(dmchung,B198),INDEX(dvtchung,MATCH(B198,dmchung,)),"")</f>
        <v/>
      </c>
      <c r="F198" s="23"/>
      <c r="G198" s="23"/>
      <c r="H198" s="23"/>
    </row>
    <row r="199" spans="1:16" s="74" customFormat="1" ht="26.65" customHeight="1">
      <c r="A199" s="124" t="str">
        <f>IF(E199="","",COUNTA($E$10:E199))</f>
        <v/>
      </c>
      <c r="B199" s="59" t="s">
        <v>187</v>
      </c>
      <c r="C199" s="389" t="str">
        <f>IF(COUNTIF(dmchung,B199),INDEX(mavcpa,MATCH(B199,dmchung,)),"")</f>
        <v/>
      </c>
      <c r="D199" s="382" t="str">
        <f>IF(COUNTIF(dmchung,B199),INDEX(machung,MATCH(B199,dmchung,)),"")</f>
        <v/>
      </c>
      <c r="E199" s="122" t="str">
        <f>IF(COUNTIF(dmchung,B199),INDEX(dvtchung,MATCH(B199,dmchung,)),"")</f>
        <v/>
      </c>
      <c r="F199" s="23"/>
      <c r="G199" s="23"/>
      <c r="H199" s="23"/>
    </row>
    <row r="200" spans="1:16" s="74" customFormat="1" ht="26.65" customHeight="1">
      <c r="A200" s="124" t="str">
        <f>IF(E200="","",COUNTA($E$10:E200))</f>
        <v/>
      </c>
      <c r="B200" s="59" t="s">
        <v>185</v>
      </c>
      <c r="C200" s="563" t="str">
        <f>IF(COUNTIF(dmchung,B200),INDEX(mavcpa,MATCH(B200,dmchung,)),"")</f>
        <v/>
      </c>
      <c r="D200" s="382" t="str">
        <f>IF(COUNTIF(dmchung,B200),INDEX(machung,MATCH(B200,dmchung,)),"")</f>
        <v/>
      </c>
      <c r="E200" s="66" t="str">
        <f>IF(COUNTIF(dmchung,B200),INDEX(dvtchung,MATCH(B200,dmchung,)),"")</f>
        <v/>
      </c>
      <c r="F200" s="44"/>
      <c r="G200" s="44"/>
      <c r="H200" s="44"/>
    </row>
    <row r="201" spans="1:16" ht="26.65" customHeight="1">
      <c r="A201" s="542"/>
      <c r="B201" s="550"/>
      <c r="C201" s="564"/>
      <c r="D201" s="564"/>
      <c r="E201" s="88"/>
      <c r="F201" s="83"/>
      <c r="G201" s="83"/>
    </row>
    <row r="202" spans="1:16" ht="12.75">
      <c r="A202" s="542"/>
      <c r="B202" s="550"/>
      <c r="C202" s="564"/>
      <c r="D202" s="564"/>
      <c r="E202" s="88"/>
      <c r="F202" s="83"/>
      <c r="G202" s="83"/>
    </row>
    <row r="203" spans="1:16" ht="12.75">
      <c r="A203" s="542"/>
      <c r="B203" s="550"/>
      <c r="C203" s="564"/>
      <c r="D203" s="564"/>
      <c r="E203" s="88"/>
      <c r="F203" s="83"/>
      <c r="G203" s="83"/>
    </row>
    <row r="204" spans="1:16" ht="12.75">
      <c r="A204" s="542"/>
      <c r="B204" s="550"/>
      <c r="C204" s="564"/>
      <c r="D204" s="564"/>
      <c r="E204" s="88"/>
      <c r="F204" s="83"/>
      <c r="G204" s="83"/>
    </row>
    <row r="205" spans="1:16" ht="12.75">
      <c r="A205" s="542"/>
      <c r="B205" s="550"/>
      <c r="C205" s="564"/>
      <c r="D205" s="564"/>
      <c r="E205" s="88"/>
      <c r="F205" s="83"/>
      <c r="G205" s="83"/>
    </row>
    <row r="206" spans="1:16" ht="12.75">
      <c r="A206" s="542"/>
      <c r="B206" s="550"/>
      <c r="C206" s="564"/>
      <c r="D206" s="564"/>
      <c r="E206" s="88"/>
      <c r="F206" s="83"/>
      <c r="G206" s="83"/>
    </row>
    <row r="207" spans="1:16" ht="20.100000000000001" customHeight="1">
      <c r="A207" s="542"/>
      <c r="B207" s="550"/>
      <c r="C207" s="564"/>
      <c r="D207" s="564"/>
      <c r="E207" s="88"/>
      <c r="F207" s="83"/>
      <c r="G207" s="83"/>
    </row>
    <row r="208" spans="1:16" ht="20.100000000000001" customHeight="1">
      <c r="A208" s="542"/>
      <c r="B208" s="550"/>
      <c r="C208" s="564"/>
      <c r="D208" s="564"/>
      <c r="E208" s="88"/>
      <c r="F208" s="83"/>
      <c r="G208" s="83"/>
    </row>
    <row r="209" spans="1:7" ht="20.100000000000001" customHeight="1">
      <c r="A209" s="542"/>
      <c r="B209" s="550"/>
      <c r="C209" s="564"/>
      <c r="D209" s="564"/>
      <c r="E209" s="88"/>
      <c r="F209" s="83"/>
      <c r="G209" s="83"/>
    </row>
    <row r="210" spans="1:7" ht="20.100000000000001" customHeight="1">
      <c r="A210" s="542"/>
      <c r="B210" s="550"/>
      <c r="C210" s="564"/>
      <c r="D210" s="564"/>
      <c r="E210" s="88"/>
      <c r="F210" s="83"/>
      <c r="G210" s="83"/>
    </row>
    <row r="211" spans="1:7" ht="20.100000000000001" customHeight="1">
      <c r="A211" s="542"/>
      <c r="B211" s="550"/>
      <c r="C211" s="564"/>
      <c r="D211" s="564"/>
      <c r="E211" s="88"/>
      <c r="F211" s="83"/>
      <c r="G211" s="83"/>
    </row>
    <row r="212" spans="1:7" ht="20.100000000000001" customHeight="1">
      <c r="A212" s="542"/>
      <c r="B212" s="550"/>
      <c r="C212" s="564"/>
      <c r="D212" s="564"/>
      <c r="E212" s="88"/>
      <c r="F212" s="83"/>
      <c r="G212" s="83"/>
    </row>
    <row r="213" spans="1:7" ht="20.100000000000001" customHeight="1">
      <c r="A213" s="542"/>
      <c r="B213" s="550"/>
      <c r="C213" s="564"/>
      <c r="D213" s="564"/>
      <c r="E213" s="88"/>
      <c r="F213" s="83"/>
      <c r="G213" s="83"/>
    </row>
    <row r="214" spans="1:7" ht="20.100000000000001" customHeight="1">
      <c r="A214" s="542"/>
      <c r="B214" s="550"/>
      <c r="C214" s="564"/>
      <c r="D214" s="564"/>
      <c r="E214" s="88"/>
      <c r="F214" s="83"/>
      <c r="G214" s="83"/>
    </row>
    <row r="215" spans="1:7" ht="20.100000000000001" customHeight="1">
      <c r="A215" s="542"/>
      <c r="B215" s="550"/>
      <c r="C215" s="564"/>
      <c r="D215" s="564"/>
      <c r="E215" s="88"/>
      <c r="F215" s="83"/>
      <c r="G215" s="83"/>
    </row>
    <row r="216" spans="1:7" ht="20.100000000000001" customHeight="1">
      <c r="A216" s="542"/>
      <c r="B216" s="550"/>
      <c r="C216" s="564"/>
      <c r="D216" s="564"/>
      <c r="E216" s="88"/>
      <c r="F216" s="83"/>
      <c r="G216" s="83"/>
    </row>
    <row r="217" spans="1:7" ht="20.100000000000001" customHeight="1">
      <c r="A217" s="542"/>
      <c r="B217" s="550"/>
      <c r="C217" s="564"/>
      <c r="D217" s="564"/>
      <c r="E217" s="88"/>
      <c r="F217" s="83"/>
      <c r="G217" s="83"/>
    </row>
    <row r="218" spans="1:7" ht="20.100000000000001" customHeight="1">
      <c r="A218" s="542"/>
      <c r="B218" s="550"/>
      <c r="C218" s="564"/>
      <c r="D218" s="564"/>
      <c r="E218" s="88"/>
      <c r="F218" s="83"/>
      <c r="G218" s="83"/>
    </row>
    <row r="219" spans="1:7" ht="20.100000000000001" customHeight="1">
      <c r="A219" s="542"/>
      <c r="B219" s="550"/>
      <c r="C219" s="564"/>
      <c r="D219" s="564"/>
      <c r="E219" s="88"/>
      <c r="F219" s="83"/>
      <c r="G219" s="83"/>
    </row>
    <row r="220" spans="1:7" ht="20.100000000000001" customHeight="1">
      <c r="A220" s="542"/>
      <c r="B220" s="550"/>
      <c r="C220" s="564"/>
      <c r="D220" s="564"/>
      <c r="E220" s="88"/>
      <c r="F220" s="83"/>
      <c r="G220" s="83"/>
    </row>
    <row r="221" spans="1:7" ht="20.100000000000001" customHeight="1">
      <c r="A221" s="542"/>
      <c r="B221" s="550"/>
      <c r="C221" s="564"/>
      <c r="D221" s="564"/>
      <c r="E221" s="88"/>
      <c r="F221" s="83"/>
      <c r="G221" s="83"/>
    </row>
    <row r="222" spans="1:7" ht="20.100000000000001" customHeight="1">
      <c r="A222" s="542"/>
      <c r="B222" s="550"/>
      <c r="C222" s="564"/>
      <c r="D222" s="564"/>
      <c r="E222" s="88"/>
      <c r="F222" s="83"/>
      <c r="G222" s="83"/>
    </row>
    <row r="223" spans="1:7" ht="20.100000000000001" customHeight="1">
      <c r="A223" s="542"/>
      <c r="B223" s="550"/>
      <c r="C223" s="564"/>
      <c r="D223" s="564"/>
      <c r="E223" s="88"/>
      <c r="F223" s="83"/>
      <c r="G223" s="83"/>
    </row>
    <row r="224" spans="1:7" ht="20.100000000000001" customHeight="1">
      <c r="A224" s="542"/>
      <c r="B224" s="550"/>
      <c r="C224" s="564"/>
      <c r="D224" s="564"/>
      <c r="E224" s="88"/>
      <c r="F224" s="83"/>
      <c r="G224" s="83"/>
    </row>
    <row r="225" spans="1:7" ht="20.100000000000001" customHeight="1">
      <c r="A225" s="542"/>
      <c r="B225" s="550"/>
      <c r="C225" s="564"/>
      <c r="D225" s="564"/>
      <c r="E225" s="88"/>
      <c r="F225" s="83"/>
      <c r="G225" s="83"/>
    </row>
    <row r="226" spans="1:7" ht="20.100000000000001" customHeight="1"/>
    <row r="227" spans="1:7" ht="20.100000000000001" customHeight="1"/>
    <row r="228" spans="1:7" ht="20.100000000000001" customHeight="1"/>
    <row r="229" spans="1:7" ht="20.100000000000001" customHeight="1"/>
    <row r="230" spans="1:7" ht="20.100000000000001" customHeight="1"/>
    <row r="231" spans="1:7" ht="20.100000000000001" customHeight="1"/>
    <row r="232" spans="1:7" ht="20.100000000000001" customHeight="1"/>
    <row r="233" spans="1:7" ht="20.100000000000001" customHeight="1"/>
    <row r="234" spans="1:7" ht="20.100000000000001" customHeight="1"/>
    <row r="235" spans="1:7" ht="20.100000000000001" customHeight="1"/>
    <row r="236" spans="1:7" ht="20.100000000000001" customHeight="1"/>
    <row r="237" spans="1:7" ht="20.100000000000001" customHeight="1"/>
    <row r="238" spans="1:7" ht="20.100000000000001" customHeight="1">
      <c r="A238" s="542"/>
      <c r="B238" s="550"/>
      <c r="C238" s="545"/>
      <c r="D238" s="545"/>
      <c r="E238" s="83"/>
      <c r="F238" s="83"/>
      <c r="G238" s="83"/>
    </row>
    <row r="239" spans="1:7" ht="20.100000000000001" customHeight="1">
      <c r="A239" s="542"/>
      <c r="B239" s="550"/>
      <c r="C239" s="545"/>
      <c r="D239" s="545"/>
      <c r="E239" s="83"/>
      <c r="F239" s="83"/>
      <c r="G239" s="83"/>
    </row>
    <row r="240" spans="1:7" ht="20.100000000000001" customHeight="1">
      <c r="A240" s="542"/>
      <c r="B240" s="550"/>
      <c r="C240" s="545"/>
      <c r="D240" s="545"/>
      <c r="E240" s="83"/>
      <c r="F240" s="83"/>
      <c r="G240" s="83"/>
    </row>
    <row r="241" spans="1:7" ht="20.100000000000001" customHeight="1">
      <c r="A241" s="542"/>
      <c r="B241" s="550"/>
      <c r="C241" s="545"/>
      <c r="D241" s="545"/>
      <c r="E241" s="83"/>
      <c r="F241" s="83"/>
      <c r="G241" s="83"/>
    </row>
    <row r="242" spans="1:7" ht="20.100000000000001" customHeight="1">
      <c r="A242" s="542"/>
      <c r="B242" s="550"/>
      <c r="C242" s="545"/>
      <c r="D242" s="545"/>
      <c r="E242" s="83"/>
      <c r="F242" s="83"/>
      <c r="G242" s="83"/>
    </row>
    <row r="243" spans="1:7" ht="20.100000000000001" customHeight="1">
      <c r="A243" s="542"/>
      <c r="B243" s="550"/>
      <c r="C243" s="545"/>
      <c r="D243" s="545"/>
      <c r="E243" s="83"/>
      <c r="F243" s="83"/>
      <c r="G243" s="83"/>
    </row>
    <row r="244" spans="1:7" ht="20.100000000000001" customHeight="1">
      <c r="A244" s="542"/>
      <c r="B244" s="550"/>
      <c r="C244" s="545"/>
      <c r="D244" s="545"/>
      <c r="E244" s="83"/>
      <c r="F244" s="83"/>
      <c r="G244" s="83"/>
    </row>
    <row r="245" spans="1:7" ht="20.100000000000001" customHeight="1">
      <c r="A245" s="542"/>
      <c r="B245" s="550"/>
      <c r="C245" s="545"/>
      <c r="D245" s="545"/>
      <c r="E245" s="83"/>
      <c r="F245" s="83"/>
      <c r="G245" s="83"/>
    </row>
    <row r="246" spans="1:7" ht="20.100000000000001" customHeight="1">
      <c r="A246" s="542"/>
      <c r="B246" s="550"/>
      <c r="C246" s="545"/>
      <c r="D246" s="545"/>
      <c r="E246" s="83"/>
      <c r="F246" s="83"/>
      <c r="G246" s="83"/>
    </row>
    <row r="247" spans="1:7" ht="20.100000000000001" customHeight="1">
      <c r="A247" s="542"/>
      <c r="B247" s="550"/>
      <c r="C247" s="545"/>
      <c r="D247" s="545"/>
      <c r="E247" s="83"/>
      <c r="F247" s="83"/>
      <c r="G247" s="83"/>
    </row>
    <row r="248" spans="1:7" ht="20.100000000000001" customHeight="1">
      <c r="A248" s="542"/>
      <c r="B248" s="550"/>
      <c r="C248" s="545"/>
      <c r="D248" s="545"/>
      <c r="E248" s="83"/>
      <c r="F248" s="83"/>
      <c r="G248" s="83"/>
    </row>
    <row r="249" spans="1:7" ht="20.100000000000001" customHeight="1">
      <c r="A249" s="542"/>
      <c r="B249" s="550"/>
      <c r="C249" s="545"/>
      <c r="D249" s="545"/>
      <c r="E249" s="83"/>
      <c r="F249" s="83"/>
      <c r="G249" s="83"/>
    </row>
    <row r="250" spans="1:7" ht="20.100000000000001" customHeight="1">
      <c r="A250" s="542"/>
      <c r="B250" s="550"/>
      <c r="C250" s="545"/>
      <c r="D250" s="545"/>
      <c r="E250" s="83"/>
      <c r="F250" s="83"/>
      <c r="G250" s="83"/>
    </row>
    <row r="251" spans="1:7" ht="20.100000000000001" customHeight="1">
      <c r="A251" s="542"/>
      <c r="B251" s="550"/>
      <c r="C251" s="545"/>
      <c r="D251" s="545"/>
      <c r="E251" s="83"/>
      <c r="F251" s="83"/>
      <c r="G251" s="83"/>
    </row>
    <row r="252" spans="1:7" ht="20.100000000000001" customHeight="1">
      <c r="A252" s="542"/>
      <c r="B252" s="550"/>
      <c r="C252" s="545"/>
      <c r="D252" s="545"/>
      <c r="E252" s="83"/>
      <c r="F252" s="83"/>
      <c r="G252" s="83"/>
    </row>
    <row r="253" spans="1:7" ht="20.100000000000001" customHeight="1">
      <c r="A253" s="542"/>
      <c r="B253" s="550"/>
      <c r="C253" s="545"/>
      <c r="D253" s="545"/>
      <c r="E253" s="83"/>
      <c r="F253" s="83"/>
      <c r="G253" s="83"/>
    </row>
    <row r="254" spans="1:7" ht="20.100000000000001" customHeight="1">
      <c r="A254" s="542"/>
      <c r="B254" s="550"/>
      <c r="C254" s="545"/>
      <c r="D254" s="545"/>
      <c r="E254" s="83"/>
      <c r="F254" s="83"/>
      <c r="G254" s="83"/>
    </row>
    <row r="255" spans="1:7" ht="20.100000000000001" customHeight="1">
      <c r="A255" s="542"/>
      <c r="B255" s="550"/>
      <c r="C255" s="545"/>
      <c r="D255" s="545"/>
      <c r="E255" s="83"/>
      <c r="F255" s="83"/>
      <c r="G255" s="83"/>
    </row>
    <row r="256" spans="1:7" ht="20.100000000000001" customHeight="1">
      <c r="A256" s="542"/>
      <c r="B256" s="550"/>
      <c r="C256" s="545"/>
      <c r="D256" s="545"/>
      <c r="E256" s="83"/>
      <c r="F256" s="83"/>
      <c r="G256" s="83"/>
    </row>
    <row r="257" spans="1:7" ht="20.100000000000001" customHeight="1">
      <c r="A257" s="542"/>
      <c r="B257" s="550"/>
      <c r="C257" s="545"/>
      <c r="D257" s="545"/>
      <c r="E257" s="83"/>
      <c r="F257" s="83"/>
      <c r="G257" s="83"/>
    </row>
    <row r="258" spans="1:7" ht="20.100000000000001" customHeight="1">
      <c r="A258" s="542"/>
      <c r="B258" s="550"/>
      <c r="C258" s="545"/>
      <c r="D258" s="545"/>
      <c r="E258" s="83"/>
      <c r="F258" s="83"/>
      <c r="G258" s="83"/>
    </row>
    <row r="259" spans="1:7" ht="20.100000000000001" customHeight="1">
      <c r="A259" s="542"/>
      <c r="B259" s="550"/>
      <c r="C259" s="545"/>
      <c r="D259" s="545"/>
      <c r="E259" s="83"/>
      <c r="F259" s="83"/>
      <c r="G259" s="83"/>
    </row>
    <row r="260" spans="1:7" ht="20.100000000000001" customHeight="1">
      <c r="A260" s="542"/>
      <c r="B260" s="550"/>
      <c r="C260" s="545"/>
      <c r="D260" s="545"/>
      <c r="E260" s="83"/>
      <c r="F260" s="83"/>
      <c r="G260" s="83"/>
    </row>
    <row r="261" spans="1:7" ht="20.100000000000001" customHeight="1">
      <c r="A261" s="542"/>
      <c r="B261" s="550"/>
      <c r="C261" s="545"/>
      <c r="D261" s="545"/>
      <c r="E261" s="83"/>
      <c r="F261" s="83"/>
      <c r="G261" s="83"/>
    </row>
    <row r="262" spans="1:7" ht="20.100000000000001" customHeight="1">
      <c r="A262" s="542"/>
      <c r="B262" s="550"/>
      <c r="C262" s="545"/>
      <c r="D262" s="545"/>
      <c r="E262" s="83"/>
      <c r="F262" s="83"/>
      <c r="G262" s="83"/>
    </row>
    <row r="263" spans="1:7" ht="20.100000000000001" customHeight="1">
      <c r="A263" s="542"/>
      <c r="B263" s="550"/>
      <c r="C263" s="545"/>
      <c r="D263" s="545"/>
      <c r="E263" s="83"/>
      <c r="F263" s="83"/>
      <c r="G263" s="83"/>
    </row>
    <row r="264" spans="1:7" ht="20.100000000000001" customHeight="1">
      <c r="A264" s="542"/>
      <c r="B264" s="550"/>
      <c r="C264" s="545"/>
      <c r="D264" s="545"/>
      <c r="E264" s="83"/>
      <c r="F264" s="83"/>
      <c r="G264" s="83"/>
    </row>
    <row r="265" spans="1:7" ht="20.100000000000001" customHeight="1">
      <c r="A265" s="542"/>
      <c r="B265" s="550"/>
      <c r="C265" s="545"/>
      <c r="D265" s="545"/>
      <c r="E265" s="83"/>
      <c r="F265" s="83"/>
      <c r="G265" s="83"/>
    </row>
    <row r="266" spans="1:7" ht="20.100000000000001" customHeight="1">
      <c r="A266" s="542"/>
      <c r="B266" s="550"/>
      <c r="C266" s="545"/>
      <c r="D266" s="545"/>
      <c r="E266" s="83"/>
      <c r="F266" s="83"/>
      <c r="G266" s="83"/>
    </row>
    <row r="267" spans="1:7" ht="20.100000000000001" customHeight="1">
      <c r="A267" s="542"/>
      <c r="B267" s="550"/>
      <c r="C267" s="545"/>
      <c r="D267" s="545"/>
      <c r="E267" s="83"/>
      <c r="F267" s="83"/>
      <c r="G267" s="83"/>
    </row>
    <row r="268" spans="1:7" ht="20.100000000000001" customHeight="1">
      <c r="A268" s="542"/>
      <c r="B268" s="550"/>
      <c r="C268" s="545"/>
      <c r="D268" s="545"/>
      <c r="E268" s="83"/>
      <c r="F268" s="83"/>
      <c r="G268" s="83"/>
    </row>
    <row r="269" spans="1:7" ht="20.100000000000001" customHeight="1">
      <c r="A269" s="542"/>
      <c r="B269" s="550"/>
      <c r="C269" s="545"/>
      <c r="D269" s="545"/>
      <c r="E269" s="83"/>
      <c r="F269" s="83"/>
      <c r="G269" s="83"/>
    </row>
    <row r="270" spans="1:7" ht="20.100000000000001" customHeight="1">
      <c r="A270" s="542"/>
      <c r="B270" s="550"/>
      <c r="C270" s="545"/>
      <c r="D270" s="545"/>
      <c r="E270" s="83"/>
      <c r="F270" s="83"/>
      <c r="G270" s="83"/>
    </row>
    <row r="271" spans="1:7" ht="20.100000000000001" customHeight="1">
      <c r="A271" s="542"/>
      <c r="B271" s="550"/>
      <c r="C271" s="545"/>
      <c r="D271" s="545"/>
      <c r="E271" s="83"/>
      <c r="F271" s="83"/>
      <c r="G271" s="83"/>
    </row>
    <row r="272" spans="1:7" ht="20.100000000000001" customHeight="1">
      <c r="A272" s="542"/>
      <c r="B272" s="550"/>
      <c r="C272" s="545"/>
      <c r="D272" s="545"/>
      <c r="E272" s="83"/>
      <c r="F272" s="83"/>
      <c r="G272" s="83"/>
    </row>
    <row r="273" spans="1:7" ht="20.100000000000001" customHeight="1">
      <c r="A273" s="542"/>
      <c r="B273" s="550"/>
      <c r="C273" s="545"/>
      <c r="D273" s="545"/>
      <c r="E273" s="83"/>
      <c r="F273" s="83"/>
      <c r="G273" s="83"/>
    </row>
    <row r="274" spans="1:7" ht="20.100000000000001" customHeight="1">
      <c r="A274" s="542"/>
      <c r="B274" s="550"/>
      <c r="C274" s="545"/>
      <c r="D274" s="545"/>
      <c r="E274" s="83"/>
      <c r="F274" s="83"/>
      <c r="G274" s="83"/>
    </row>
    <row r="275" spans="1:7" ht="20.100000000000001" customHeight="1">
      <c r="A275" s="542"/>
      <c r="B275" s="550"/>
      <c r="C275" s="545"/>
      <c r="D275" s="545"/>
      <c r="E275" s="83"/>
      <c r="F275" s="83"/>
      <c r="G275" s="83"/>
    </row>
    <row r="276" spans="1:7" ht="20.100000000000001" customHeight="1">
      <c r="A276" s="542"/>
      <c r="B276" s="550"/>
      <c r="C276" s="545"/>
      <c r="D276" s="545"/>
      <c r="E276" s="83"/>
      <c r="F276" s="83"/>
      <c r="G276" s="83"/>
    </row>
    <row r="277" spans="1:7" ht="20.100000000000001" customHeight="1">
      <c r="A277" s="542"/>
      <c r="B277" s="550"/>
      <c r="C277" s="545"/>
      <c r="D277" s="545"/>
      <c r="E277" s="83"/>
      <c r="F277" s="83"/>
      <c r="G277" s="83"/>
    </row>
    <row r="278" spans="1:7" ht="20.100000000000001" customHeight="1">
      <c r="A278" s="542"/>
      <c r="B278" s="550"/>
      <c r="C278" s="545"/>
      <c r="D278" s="545"/>
      <c r="E278" s="83"/>
      <c r="F278" s="83"/>
      <c r="G278" s="83"/>
    </row>
    <row r="279" spans="1:7" ht="20.100000000000001" customHeight="1">
      <c r="A279" s="542"/>
      <c r="B279" s="550"/>
      <c r="C279" s="545"/>
      <c r="D279" s="545"/>
      <c r="E279" s="83"/>
      <c r="F279" s="83"/>
      <c r="G279" s="83"/>
    </row>
    <row r="280" spans="1:7" ht="20.100000000000001" customHeight="1">
      <c r="A280" s="542"/>
      <c r="B280" s="550"/>
      <c r="C280" s="545"/>
      <c r="D280" s="545"/>
      <c r="E280" s="83"/>
      <c r="F280" s="83"/>
      <c r="G280" s="83"/>
    </row>
    <row r="281" spans="1:7" ht="20.100000000000001" customHeight="1">
      <c r="A281" s="542"/>
      <c r="B281" s="550"/>
      <c r="C281" s="545"/>
      <c r="D281" s="545"/>
      <c r="E281" s="83"/>
      <c r="F281" s="83"/>
      <c r="G281" s="83"/>
    </row>
    <row r="282" spans="1:7" ht="20.100000000000001" customHeight="1">
      <c r="A282" s="542"/>
      <c r="B282" s="550"/>
      <c r="C282" s="545"/>
      <c r="D282" s="545"/>
      <c r="E282" s="83"/>
      <c r="F282" s="83"/>
      <c r="G282" s="83"/>
    </row>
    <row r="283" spans="1:7" ht="20.100000000000001" customHeight="1">
      <c r="A283" s="542"/>
      <c r="B283" s="550"/>
      <c r="C283" s="545"/>
      <c r="D283" s="545"/>
      <c r="E283" s="83"/>
      <c r="F283" s="83"/>
      <c r="G283" s="83"/>
    </row>
    <row r="284" spans="1:7" ht="20.100000000000001" customHeight="1">
      <c r="A284" s="542"/>
      <c r="B284" s="550"/>
      <c r="C284" s="545"/>
      <c r="D284" s="545"/>
      <c r="E284" s="83"/>
      <c r="F284" s="83"/>
      <c r="G284" s="83"/>
    </row>
    <row r="285" spans="1:7" ht="20.100000000000001" customHeight="1">
      <c r="A285" s="542"/>
      <c r="B285" s="550"/>
      <c r="C285" s="545"/>
      <c r="D285" s="545"/>
      <c r="E285" s="83"/>
      <c r="F285" s="83"/>
      <c r="G285" s="83"/>
    </row>
    <row r="286" spans="1:7" ht="20.100000000000001" customHeight="1">
      <c r="A286" s="542"/>
      <c r="B286" s="550"/>
      <c r="C286" s="545"/>
      <c r="D286" s="545"/>
      <c r="E286" s="83"/>
      <c r="F286" s="83"/>
      <c r="G286" s="83"/>
    </row>
    <row r="287" spans="1:7" ht="20.100000000000001" customHeight="1">
      <c r="A287" s="542"/>
      <c r="B287" s="550"/>
      <c r="C287" s="545"/>
      <c r="D287" s="545"/>
      <c r="E287" s="83"/>
      <c r="F287" s="83"/>
      <c r="G287" s="83"/>
    </row>
    <row r="288" spans="1:7" ht="20.100000000000001" customHeight="1">
      <c r="A288" s="542"/>
      <c r="B288" s="550"/>
      <c r="C288" s="545"/>
      <c r="D288" s="545"/>
      <c r="E288" s="83"/>
      <c r="F288" s="83"/>
      <c r="G288" s="83"/>
    </row>
    <row r="289" spans="1:7" ht="20.100000000000001" customHeight="1">
      <c r="A289" s="542"/>
      <c r="B289" s="550"/>
      <c r="C289" s="545"/>
      <c r="D289" s="545"/>
      <c r="E289" s="83"/>
      <c r="F289" s="83"/>
      <c r="G289" s="83"/>
    </row>
    <row r="290" spans="1:7" ht="20.100000000000001" customHeight="1">
      <c r="A290" s="542"/>
      <c r="B290" s="550"/>
      <c r="C290" s="545"/>
      <c r="D290" s="545"/>
      <c r="E290" s="83"/>
      <c r="F290" s="83"/>
      <c r="G290" s="83"/>
    </row>
    <row r="291" spans="1:7" ht="20.100000000000001" customHeight="1">
      <c r="A291" s="542"/>
      <c r="B291" s="550"/>
      <c r="C291" s="545"/>
      <c r="D291" s="545"/>
      <c r="E291" s="83"/>
      <c r="F291" s="83"/>
      <c r="G291" s="83"/>
    </row>
    <row r="292" spans="1:7" ht="20.100000000000001" customHeight="1">
      <c r="A292" s="542"/>
      <c r="B292" s="550"/>
      <c r="C292" s="545"/>
      <c r="D292" s="545"/>
      <c r="E292" s="83"/>
      <c r="F292" s="83"/>
      <c r="G292" s="83"/>
    </row>
    <row r="293" spans="1:7" ht="20.100000000000001" customHeight="1">
      <c r="A293" s="542"/>
      <c r="B293" s="550"/>
      <c r="C293" s="545"/>
      <c r="D293" s="545"/>
      <c r="E293" s="83"/>
      <c r="F293" s="83"/>
      <c r="G293" s="83"/>
    </row>
    <row r="294" spans="1:7" ht="20.100000000000001" customHeight="1">
      <c r="A294" s="542"/>
      <c r="B294" s="550"/>
      <c r="C294" s="545"/>
      <c r="D294" s="545"/>
      <c r="E294" s="83"/>
      <c r="F294" s="83"/>
      <c r="G294" s="83"/>
    </row>
    <row r="295" spans="1:7" ht="20.100000000000001" customHeight="1">
      <c r="A295" s="542"/>
      <c r="B295" s="550"/>
      <c r="C295" s="545"/>
      <c r="D295" s="545"/>
      <c r="E295" s="83"/>
      <c r="F295" s="83"/>
      <c r="G295" s="83"/>
    </row>
    <row r="296" spans="1:7" ht="20.100000000000001" customHeight="1">
      <c r="A296" s="542"/>
      <c r="B296" s="550"/>
      <c r="C296" s="545"/>
      <c r="D296" s="545"/>
      <c r="E296" s="83"/>
      <c r="F296" s="83"/>
      <c r="G296" s="83"/>
    </row>
    <row r="297" spans="1:7" ht="30" customHeight="1">
      <c r="A297" s="542"/>
      <c r="B297" s="550"/>
      <c r="C297" s="545"/>
      <c r="D297" s="545"/>
      <c r="E297" s="83"/>
      <c r="F297" s="83"/>
      <c r="G297" s="83"/>
    </row>
    <row r="298" spans="1:7" ht="20.100000000000001" customHeight="1">
      <c r="A298" s="542"/>
      <c r="B298" s="550"/>
      <c r="C298" s="545"/>
      <c r="D298" s="545"/>
      <c r="E298" s="83"/>
      <c r="F298" s="83"/>
      <c r="G298" s="83"/>
    </row>
    <row r="299" spans="1:7" ht="20.100000000000001" customHeight="1">
      <c r="A299" s="542"/>
      <c r="B299" s="550"/>
      <c r="C299" s="545"/>
      <c r="D299" s="545"/>
      <c r="E299" s="83"/>
      <c r="F299" s="83"/>
      <c r="G299" s="83"/>
    </row>
    <row r="300" spans="1:7" ht="20.100000000000001" customHeight="1">
      <c r="A300" s="542"/>
      <c r="B300" s="550"/>
      <c r="C300" s="545"/>
      <c r="D300" s="545"/>
      <c r="E300" s="83"/>
      <c r="F300" s="83"/>
      <c r="G300" s="83"/>
    </row>
    <row r="301" spans="1:7" ht="20.100000000000001" customHeight="1">
      <c r="A301" s="542"/>
      <c r="B301" s="550"/>
      <c r="C301" s="545"/>
      <c r="D301" s="545"/>
      <c r="E301" s="83"/>
      <c r="F301" s="83"/>
      <c r="G301" s="83"/>
    </row>
    <row r="302" spans="1:7" ht="20.100000000000001" customHeight="1">
      <c r="A302" s="542"/>
      <c r="B302" s="550"/>
      <c r="C302" s="545"/>
      <c r="D302" s="545"/>
      <c r="E302" s="83"/>
      <c r="F302" s="83"/>
      <c r="G302" s="83"/>
    </row>
    <row r="303" spans="1:7" ht="20.100000000000001" customHeight="1">
      <c r="A303" s="542"/>
      <c r="B303" s="550"/>
      <c r="C303" s="545"/>
      <c r="D303" s="545"/>
      <c r="E303" s="83"/>
      <c r="F303" s="83"/>
      <c r="G303" s="83"/>
    </row>
    <row r="304" spans="1:7" ht="20.100000000000001" customHeight="1">
      <c r="A304" s="542"/>
      <c r="B304" s="550"/>
      <c r="C304" s="545"/>
      <c r="D304" s="545"/>
      <c r="E304" s="83"/>
      <c r="F304" s="83"/>
      <c r="G304" s="83"/>
    </row>
    <row r="305" spans="1:7" ht="20.100000000000001" customHeight="1">
      <c r="A305" s="542"/>
      <c r="B305" s="550"/>
      <c r="C305" s="545"/>
      <c r="D305" s="545"/>
      <c r="E305" s="83"/>
      <c r="F305" s="83"/>
      <c r="G305" s="83"/>
    </row>
    <row r="306" spans="1:7" ht="20.100000000000001" customHeight="1">
      <c r="A306" s="542"/>
      <c r="B306" s="550"/>
      <c r="C306" s="545"/>
      <c r="D306" s="545"/>
      <c r="E306" s="83"/>
      <c r="F306" s="83"/>
      <c r="G306" s="83"/>
    </row>
    <row r="307" spans="1:7" ht="20.100000000000001" customHeight="1">
      <c r="A307" s="542"/>
      <c r="B307" s="550"/>
      <c r="C307" s="545"/>
      <c r="D307" s="545"/>
      <c r="E307" s="83"/>
      <c r="F307" s="83"/>
      <c r="G307" s="83"/>
    </row>
    <row r="308" spans="1:7" ht="20.100000000000001" customHeight="1">
      <c r="A308" s="542"/>
      <c r="B308" s="550"/>
      <c r="C308" s="545"/>
      <c r="D308" s="545"/>
      <c r="E308" s="83"/>
      <c r="F308" s="83"/>
      <c r="G308" s="83"/>
    </row>
    <row r="309" spans="1:7" ht="20.100000000000001" customHeight="1">
      <c r="A309" s="542"/>
      <c r="B309" s="550"/>
      <c r="C309" s="545"/>
      <c r="D309" s="545"/>
      <c r="E309" s="83"/>
      <c r="F309" s="83"/>
      <c r="G309" s="83"/>
    </row>
    <row r="310" spans="1:7" ht="20.100000000000001" customHeight="1">
      <c r="A310" s="542"/>
      <c r="B310" s="550"/>
      <c r="C310" s="545"/>
      <c r="D310" s="545"/>
      <c r="E310" s="83"/>
      <c r="F310" s="83"/>
      <c r="G310" s="83"/>
    </row>
    <row r="311" spans="1:7" ht="20.100000000000001" customHeight="1">
      <c r="A311" s="542"/>
      <c r="B311" s="550"/>
      <c r="C311" s="545"/>
      <c r="D311" s="545"/>
      <c r="E311" s="83"/>
      <c r="F311" s="83"/>
      <c r="G311" s="83"/>
    </row>
    <row r="312" spans="1:7" ht="20.100000000000001" customHeight="1">
      <c r="A312" s="542"/>
      <c r="B312" s="550"/>
      <c r="C312" s="545"/>
      <c r="D312" s="545"/>
      <c r="E312" s="83"/>
      <c r="F312" s="83"/>
      <c r="G312" s="83"/>
    </row>
    <row r="313" spans="1:7" ht="20.100000000000001" customHeight="1">
      <c r="A313" s="542"/>
      <c r="B313" s="550"/>
      <c r="C313" s="545"/>
      <c r="D313" s="545"/>
      <c r="E313" s="83"/>
      <c r="F313" s="83"/>
      <c r="G313" s="83"/>
    </row>
    <row r="314" spans="1:7" ht="20.100000000000001" customHeight="1">
      <c r="A314" s="542"/>
      <c r="B314" s="550"/>
      <c r="C314" s="545"/>
      <c r="D314" s="545"/>
      <c r="E314" s="83"/>
      <c r="F314" s="83"/>
      <c r="G314" s="83"/>
    </row>
    <row r="315" spans="1:7" ht="20.100000000000001" customHeight="1">
      <c r="A315" s="542"/>
      <c r="B315" s="550"/>
      <c r="C315" s="545"/>
      <c r="D315" s="545"/>
      <c r="E315" s="83"/>
      <c r="F315" s="83"/>
      <c r="G315" s="83"/>
    </row>
    <row r="316" spans="1:7" ht="20.100000000000001" customHeight="1">
      <c r="A316" s="542"/>
      <c r="B316" s="550"/>
      <c r="C316" s="545"/>
      <c r="D316" s="545"/>
      <c r="E316" s="83"/>
      <c r="F316" s="83"/>
      <c r="G316" s="83"/>
    </row>
    <row r="317" spans="1:7" ht="20.100000000000001" customHeight="1">
      <c r="A317" s="542"/>
      <c r="B317" s="550"/>
      <c r="C317" s="545"/>
      <c r="D317" s="545"/>
      <c r="E317" s="83"/>
      <c r="F317" s="83"/>
      <c r="G317" s="83"/>
    </row>
    <row r="318" spans="1:7" ht="20.100000000000001" customHeight="1">
      <c r="A318" s="542"/>
      <c r="B318" s="550"/>
      <c r="C318" s="545"/>
      <c r="D318" s="545"/>
      <c r="E318" s="83"/>
      <c r="F318" s="83"/>
      <c r="G318" s="83"/>
    </row>
    <row r="319" spans="1:7" ht="20.100000000000001" customHeight="1">
      <c r="A319" s="542"/>
      <c r="B319" s="550"/>
      <c r="C319" s="545"/>
      <c r="D319" s="545"/>
      <c r="E319" s="83"/>
      <c r="F319" s="83"/>
      <c r="G319" s="83"/>
    </row>
    <row r="320" spans="1:7" ht="20.100000000000001" customHeight="1">
      <c r="A320" s="542"/>
      <c r="B320" s="550"/>
      <c r="C320" s="545"/>
      <c r="D320" s="545"/>
      <c r="E320" s="83"/>
      <c r="F320" s="83"/>
      <c r="G320" s="83"/>
    </row>
    <row r="321" spans="1:7" ht="20.100000000000001" customHeight="1">
      <c r="A321" s="542"/>
      <c r="B321" s="550"/>
      <c r="C321" s="545"/>
      <c r="D321" s="545"/>
      <c r="E321" s="83"/>
      <c r="F321" s="83"/>
      <c r="G321" s="83"/>
    </row>
    <row r="322" spans="1:7" ht="20.100000000000001" customHeight="1">
      <c r="A322" s="542"/>
      <c r="B322" s="550"/>
      <c r="C322" s="545"/>
      <c r="D322" s="545"/>
      <c r="E322" s="83"/>
      <c r="F322" s="83"/>
      <c r="G322" s="83"/>
    </row>
    <row r="323" spans="1:7" ht="20.100000000000001" customHeight="1">
      <c r="A323" s="542"/>
      <c r="B323" s="550"/>
      <c r="C323" s="545"/>
      <c r="D323" s="545"/>
      <c r="E323" s="83"/>
      <c r="F323" s="83"/>
      <c r="G323" s="83"/>
    </row>
    <row r="324" spans="1:7" ht="20.100000000000001" customHeight="1">
      <c r="A324" s="542"/>
      <c r="B324" s="550"/>
      <c r="C324" s="545"/>
      <c r="D324" s="545"/>
      <c r="E324" s="83"/>
      <c r="F324" s="83"/>
      <c r="G324" s="83"/>
    </row>
    <row r="325" spans="1:7" ht="20.100000000000001" customHeight="1">
      <c r="A325" s="542"/>
      <c r="B325" s="550"/>
      <c r="C325" s="545"/>
      <c r="D325" s="545"/>
      <c r="E325" s="83"/>
      <c r="F325" s="83"/>
      <c r="G325" s="83"/>
    </row>
    <row r="326" spans="1:7" ht="20.100000000000001" customHeight="1">
      <c r="A326" s="542"/>
      <c r="B326" s="550"/>
      <c r="C326" s="545"/>
      <c r="D326" s="545"/>
      <c r="E326" s="83"/>
      <c r="F326" s="83"/>
      <c r="G326" s="83"/>
    </row>
    <row r="327" spans="1:7" ht="20.100000000000001" customHeight="1">
      <c r="A327" s="542"/>
      <c r="B327" s="550"/>
      <c r="C327" s="545"/>
      <c r="D327" s="545"/>
      <c r="E327" s="83"/>
      <c r="F327" s="83"/>
      <c r="G327" s="83"/>
    </row>
    <row r="328" spans="1:7" ht="20.100000000000001" customHeight="1">
      <c r="A328" s="542"/>
      <c r="B328" s="550"/>
      <c r="C328" s="545"/>
      <c r="D328" s="545"/>
      <c r="E328" s="83"/>
      <c r="F328" s="83"/>
      <c r="G328" s="83"/>
    </row>
    <row r="329" spans="1:7" ht="20.100000000000001" customHeight="1">
      <c r="A329" s="542"/>
      <c r="B329" s="550"/>
      <c r="C329" s="545"/>
      <c r="D329" s="545"/>
      <c r="E329" s="83"/>
      <c r="F329" s="83"/>
      <c r="G329" s="83"/>
    </row>
    <row r="330" spans="1:7" ht="20.100000000000001" customHeight="1">
      <c r="A330" s="542"/>
      <c r="B330" s="550"/>
      <c r="C330" s="545"/>
      <c r="D330" s="545"/>
      <c r="E330" s="83"/>
      <c r="F330" s="83"/>
      <c r="G330" s="83"/>
    </row>
    <row r="331" spans="1:7" ht="20.100000000000001" customHeight="1">
      <c r="A331" s="542"/>
      <c r="B331" s="550"/>
      <c r="C331" s="545"/>
      <c r="D331" s="545"/>
      <c r="E331" s="83"/>
      <c r="F331" s="83"/>
      <c r="G331" s="83"/>
    </row>
    <row r="332" spans="1:7" ht="20.100000000000001" customHeight="1">
      <c r="A332" s="542"/>
      <c r="B332" s="550"/>
      <c r="C332" s="545"/>
      <c r="D332" s="545"/>
      <c r="E332" s="83"/>
      <c r="F332" s="83"/>
      <c r="G332" s="83"/>
    </row>
    <row r="333" spans="1:7" ht="20.100000000000001" customHeight="1">
      <c r="A333" s="542"/>
      <c r="B333" s="550"/>
      <c r="C333" s="545"/>
      <c r="D333" s="545"/>
      <c r="E333" s="83"/>
      <c r="F333" s="83"/>
      <c r="G333" s="83"/>
    </row>
    <row r="334" spans="1:7" ht="20.100000000000001" customHeight="1">
      <c r="A334" s="542"/>
      <c r="B334" s="550"/>
      <c r="C334" s="545"/>
      <c r="D334" s="545"/>
      <c r="E334" s="83"/>
      <c r="F334" s="83"/>
      <c r="G334" s="83"/>
    </row>
    <row r="335" spans="1:7" ht="20.100000000000001" customHeight="1">
      <c r="A335" s="542"/>
      <c r="B335" s="550"/>
      <c r="C335" s="545"/>
      <c r="D335" s="545"/>
      <c r="E335" s="83"/>
      <c r="F335" s="83"/>
      <c r="G335" s="83"/>
    </row>
    <row r="336" spans="1:7" ht="20.100000000000001" customHeight="1">
      <c r="A336" s="542"/>
      <c r="B336" s="550"/>
      <c r="C336" s="545"/>
      <c r="D336" s="545"/>
      <c r="E336" s="83"/>
      <c r="F336" s="83"/>
      <c r="G336" s="83"/>
    </row>
    <row r="337" spans="1:7" ht="20.100000000000001" customHeight="1">
      <c r="A337" s="542"/>
      <c r="B337" s="550"/>
      <c r="C337" s="545"/>
      <c r="D337" s="545"/>
      <c r="E337" s="83"/>
      <c r="F337" s="83"/>
      <c r="G337" s="83"/>
    </row>
    <row r="338" spans="1:7" ht="20.100000000000001" customHeight="1">
      <c r="A338" s="542"/>
      <c r="B338" s="550"/>
      <c r="C338" s="545"/>
      <c r="D338" s="545"/>
      <c r="E338" s="83"/>
      <c r="F338" s="83"/>
      <c r="G338" s="83"/>
    </row>
    <row r="339" spans="1:7" ht="20.100000000000001" customHeight="1">
      <c r="A339" s="542"/>
      <c r="B339" s="550"/>
      <c r="C339" s="545"/>
      <c r="D339" s="545"/>
      <c r="E339" s="83"/>
      <c r="F339" s="83"/>
      <c r="G339" s="83"/>
    </row>
    <row r="340" spans="1:7" ht="20.100000000000001" customHeight="1">
      <c r="A340" s="542"/>
      <c r="B340" s="550"/>
      <c r="C340" s="545"/>
      <c r="D340" s="545"/>
      <c r="E340" s="83"/>
      <c r="F340" s="83"/>
      <c r="G340" s="83"/>
    </row>
    <row r="341" spans="1:7" ht="20.100000000000001" customHeight="1">
      <c r="A341" s="542"/>
      <c r="B341" s="550"/>
      <c r="C341" s="545"/>
      <c r="D341" s="545"/>
      <c r="E341" s="83"/>
      <c r="F341" s="83"/>
      <c r="G341" s="83"/>
    </row>
    <row r="342" spans="1:7" ht="20.100000000000001" customHeight="1">
      <c r="A342" s="542"/>
      <c r="B342" s="550"/>
      <c r="C342" s="545"/>
      <c r="D342" s="545"/>
      <c r="E342" s="83"/>
      <c r="F342" s="83"/>
      <c r="G342" s="83"/>
    </row>
    <row r="343" spans="1:7" ht="20.100000000000001" customHeight="1">
      <c r="A343" s="542"/>
      <c r="B343" s="550"/>
      <c r="C343" s="545"/>
      <c r="D343" s="545"/>
      <c r="E343" s="83"/>
      <c r="F343" s="83"/>
      <c r="G343" s="83"/>
    </row>
    <row r="344" spans="1:7" ht="20.100000000000001" customHeight="1">
      <c r="A344" s="542"/>
      <c r="B344" s="550"/>
      <c r="C344" s="545"/>
      <c r="D344" s="545"/>
      <c r="E344" s="83"/>
      <c r="F344" s="83"/>
      <c r="G344" s="83"/>
    </row>
    <row r="345" spans="1:7" ht="20.100000000000001" customHeight="1">
      <c r="A345" s="542"/>
      <c r="B345" s="550"/>
      <c r="C345" s="545"/>
      <c r="D345" s="545"/>
      <c r="E345" s="83"/>
      <c r="F345" s="83"/>
      <c r="G345" s="83"/>
    </row>
    <row r="346" spans="1:7" ht="20.100000000000001" customHeight="1">
      <c r="A346" s="542"/>
      <c r="B346" s="550"/>
      <c r="C346" s="545"/>
      <c r="D346" s="545"/>
      <c r="E346" s="83"/>
      <c r="F346" s="83"/>
      <c r="G346" s="83"/>
    </row>
    <row r="347" spans="1:7" ht="20.100000000000001" customHeight="1">
      <c r="A347" s="542"/>
      <c r="B347" s="550"/>
      <c r="C347" s="545"/>
      <c r="D347" s="545"/>
      <c r="E347" s="83"/>
      <c r="F347" s="83"/>
      <c r="G347" s="83"/>
    </row>
    <row r="348" spans="1:7" ht="20.100000000000001" customHeight="1">
      <c r="A348" s="542"/>
      <c r="B348" s="550"/>
      <c r="C348" s="545"/>
      <c r="D348" s="545"/>
      <c r="E348" s="83"/>
      <c r="F348" s="83"/>
      <c r="G348" s="83"/>
    </row>
    <row r="349" spans="1:7" ht="20.100000000000001" customHeight="1">
      <c r="A349" s="542"/>
      <c r="B349" s="550"/>
      <c r="C349" s="545"/>
      <c r="D349" s="545"/>
      <c r="E349" s="83"/>
      <c r="F349" s="83"/>
      <c r="G349" s="83"/>
    </row>
    <row r="350" spans="1:7" ht="20.100000000000001" customHeight="1">
      <c r="A350" s="542"/>
      <c r="B350" s="550"/>
      <c r="C350" s="545"/>
      <c r="D350" s="545"/>
      <c r="E350" s="83"/>
      <c r="F350" s="83"/>
      <c r="G350" s="83"/>
    </row>
    <row r="351" spans="1:7" ht="20.100000000000001" customHeight="1">
      <c r="A351" s="542"/>
      <c r="B351" s="550"/>
      <c r="C351" s="545"/>
      <c r="D351" s="545"/>
      <c r="E351" s="83"/>
      <c r="F351" s="83"/>
      <c r="G351" s="83"/>
    </row>
    <row r="352" spans="1:7" ht="20.100000000000001" customHeight="1">
      <c r="A352" s="542"/>
      <c r="B352" s="550"/>
      <c r="C352" s="545"/>
      <c r="D352" s="545"/>
      <c r="E352" s="83"/>
      <c r="F352" s="83"/>
      <c r="G352" s="83"/>
    </row>
    <row r="353" spans="1:7" ht="20.100000000000001" customHeight="1">
      <c r="A353" s="542"/>
      <c r="B353" s="550"/>
      <c r="C353" s="545"/>
      <c r="D353" s="545"/>
      <c r="E353" s="83"/>
      <c r="F353" s="83"/>
      <c r="G353" s="83"/>
    </row>
    <row r="354" spans="1:7" ht="20.100000000000001" customHeight="1">
      <c r="A354" s="542"/>
      <c r="B354" s="550"/>
      <c r="C354" s="545"/>
      <c r="D354" s="545"/>
      <c r="E354" s="83"/>
      <c r="F354" s="83"/>
      <c r="G354" s="83"/>
    </row>
    <row r="355" spans="1:7" ht="20.100000000000001" customHeight="1">
      <c r="A355" s="542"/>
      <c r="B355" s="550"/>
      <c r="C355" s="545"/>
      <c r="D355" s="545"/>
      <c r="E355" s="83"/>
      <c r="F355" s="83"/>
      <c r="G355" s="83"/>
    </row>
    <row r="356" spans="1:7" ht="20.100000000000001" customHeight="1">
      <c r="A356" s="542"/>
      <c r="B356" s="550"/>
      <c r="C356" s="545"/>
      <c r="D356" s="545"/>
      <c r="E356" s="83"/>
      <c r="F356" s="83"/>
      <c r="G356" s="83"/>
    </row>
    <row r="357" spans="1:7" ht="20.100000000000001" customHeight="1">
      <c r="A357" s="542"/>
      <c r="B357" s="550"/>
      <c r="C357" s="545"/>
      <c r="D357" s="545"/>
      <c r="E357" s="83"/>
      <c r="F357" s="83"/>
      <c r="G357" s="83"/>
    </row>
    <row r="358" spans="1:7" ht="20.100000000000001" customHeight="1">
      <c r="A358" s="542"/>
      <c r="B358" s="550"/>
      <c r="C358" s="545"/>
      <c r="D358" s="545"/>
      <c r="E358" s="83"/>
      <c r="F358" s="83"/>
      <c r="G358" s="83"/>
    </row>
    <row r="359" spans="1:7" ht="20.100000000000001" customHeight="1">
      <c r="A359" s="542"/>
      <c r="B359" s="550"/>
      <c r="C359" s="545"/>
      <c r="D359" s="545"/>
      <c r="E359" s="83"/>
      <c r="F359" s="83"/>
      <c r="G359" s="83"/>
    </row>
    <row r="360" spans="1:7" ht="20.100000000000001" customHeight="1">
      <c r="A360" s="542"/>
      <c r="B360" s="550"/>
      <c r="C360" s="545"/>
      <c r="D360" s="545"/>
      <c r="E360" s="83"/>
      <c r="F360" s="83"/>
      <c r="G360" s="83"/>
    </row>
    <row r="361" spans="1:7" ht="20.100000000000001" customHeight="1">
      <c r="A361" s="542"/>
      <c r="B361" s="550"/>
      <c r="C361" s="545"/>
      <c r="D361" s="545"/>
      <c r="E361" s="83"/>
      <c r="F361" s="83"/>
      <c r="G361" s="83"/>
    </row>
    <row r="362" spans="1:7" ht="20.100000000000001" customHeight="1">
      <c r="A362" s="542"/>
      <c r="B362" s="550"/>
      <c r="C362" s="545"/>
      <c r="D362" s="545"/>
      <c r="E362" s="83"/>
      <c r="F362" s="83"/>
      <c r="G362" s="83"/>
    </row>
    <row r="363" spans="1:7" ht="20.100000000000001" customHeight="1">
      <c r="A363" s="542"/>
      <c r="B363" s="550"/>
      <c r="C363" s="545"/>
      <c r="D363" s="545"/>
      <c r="E363" s="83"/>
      <c r="F363" s="83"/>
      <c r="G363" s="83"/>
    </row>
    <row r="364" spans="1:7" ht="20.100000000000001" customHeight="1">
      <c r="A364" s="542"/>
      <c r="B364" s="550"/>
      <c r="C364" s="545"/>
      <c r="D364" s="545"/>
      <c r="E364" s="83"/>
      <c r="F364" s="83"/>
      <c r="G364" s="83"/>
    </row>
    <row r="365" spans="1:7" ht="20.100000000000001" customHeight="1">
      <c r="A365" s="542"/>
      <c r="B365" s="550"/>
      <c r="C365" s="545"/>
      <c r="D365" s="545"/>
      <c r="E365" s="83"/>
      <c r="F365" s="83"/>
      <c r="G365" s="83"/>
    </row>
    <row r="366" spans="1:7" ht="20.100000000000001" customHeight="1">
      <c r="A366" s="542"/>
      <c r="B366" s="550"/>
      <c r="C366" s="545"/>
      <c r="D366" s="545"/>
      <c r="E366" s="83"/>
      <c r="F366" s="83"/>
      <c r="G366" s="83"/>
    </row>
    <row r="367" spans="1:7" ht="20.100000000000001" customHeight="1">
      <c r="A367" s="542"/>
      <c r="B367" s="550"/>
      <c r="C367" s="545"/>
      <c r="D367" s="545"/>
      <c r="E367" s="83"/>
      <c r="F367" s="83"/>
      <c r="G367" s="83"/>
    </row>
    <row r="368" spans="1:7" ht="20.100000000000001" customHeight="1">
      <c r="A368" s="542"/>
      <c r="B368" s="550"/>
      <c r="C368" s="545"/>
      <c r="D368" s="545"/>
      <c r="E368" s="83"/>
      <c r="F368" s="83"/>
      <c r="G368" s="83"/>
    </row>
    <row r="369" spans="1:7" ht="20.100000000000001" customHeight="1">
      <c r="A369" s="542"/>
      <c r="B369" s="550"/>
      <c r="C369" s="545"/>
      <c r="D369" s="545"/>
      <c r="E369" s="83"/>
      <c r="F369" s="83"/>
      <c r="G369" s="83"/>
    </row>
    <row r="370" spans="1:7" ht="20.100000000000001" customHeight="1">
      <c r="A370" s="542"/>
      <c r="B370" s="550"/>
      <c r="C370" s="545"/>
      <c r="D370" s="545"/>
      <c r="E370" s="83"/>
      <c r="F370" s="83"/>
      <c r="G370" s="83"/>
    </row>
    <row r="371" spans="1:7" ht="30" customHeight="1">
      <c r="A371" s="542"/>
      <c r="B371" s="550"/>
      <c r="C371" s="545"/>
      <c r="D371" s="545"/>
      <c r="E371" s="83"/>
      <c r="F371" s="83"/>
      <c r="G371" s="83"/>
    </row>
    <row r="372" spans="1:7" ht="30" customHeight="1">
      <c r="A372" s="542"/>
      <c r="B372" s="550"/>
      <c r="C372" s="545"/>
      <c r="D372" s="545"/>
      <c r="E372" s="83"/>
      <c r="F372" s="83"/>
      <c r="G372" s="83"/>
    </row>
    <row r="373" spans="1:7" ht="20.100000000000001" customHeight="1">
      <c r="A373" s="542"/>
      <c r="B373" s="550"/>
      <c r="C373" s="545"/>
      <c r="D373" s="545"/>
      <c r="E373" s="83"/>
      <c r="F373" s="83"/>
      <c r="G373" s="83"/>
    </row>
    <row r="374" spans="1:7" ht="30" customHeight="1">
      <c r="A374" s="542"/>
      <c r="B374" s="550"/>
      <c r="C374" s="545"/>
      <c r="D374" s="545"/>
      <c r="E374" s="83"/>
      <c r="F374" s="83"/>
      <c r="G374" s="83"/>
    </row>
    <row r="375" spans="1:7" ht="30" customHeight="1">
      <c r="A375" s="542"/>
      <c r="B375" s="550"/>
      <c r="C375" s="545"/>
      <c r="D375" s="545"/>
      <c r="E375" s="83"/>
      <c r="F375" s="83"/>
      <c r="G375" s="83"/>
    </row>
    <row r="376" spans="1:7" ht="20.100000000000001" customHeight="1">
      <c r="A376" s="542"/>
      <c r="B376" s="550"/>
      <c r="C376" s="545"/>
      <c r="D376" s="545"/>
      <c r="E376" s="83"/>
      <c r="F376" s="83"/>
      <c r="G376" s="83"/>
    </row>
    <row r="377" spans="1:7" ht="30" customHeight="1">
      <c r="A377" s="542"/>
      <c r="B377" s="550"/>
      <c r="C377" s="545"/>
      <c r="D377" s="545"/>
      <c r="E377" s="83"/>
      <c r="F377" s="83"/>
      <c r="G377" s="83"/>
    </row>
  </sheetData>
  <sheetProtection formatCells="0" formatColumns="0" formatRows="0" insertColumns="0" insertRows="0"/>
  <protectedRanges>
    <protectedRange password="CA4B" sqref="J8:J9 J10:K11" name="Range1_1"/>
  </protectedRanges>
  <autoFilter ref="A5:J200">
    <filterColumn colId="0"/>
  </autoFilter>
  <mergeCells count="2">
    <mergeCell ref="A2:E2"/>
    <mergeCell ref="A1:B1"/>
  </mergeCells>
  <conditionalFormatting sqref="H370:H377 H364:H365 H435:I440 H428:I428 H179:H361 H131 H29 H13:H27 H6:H11 H31:H100 H117:H129 H133:H171 H105:H114">
    <cfRule type="cellIs" dxfId="75" priority="42" operator="equal">
      <formula>"Đề nghị ghi rõ quy cách"</formula>
    </cfRule>
  </conditionalFormatting>
  <conditionalFormatting sqref="K293:K294 K166:K169 K140:K150 K107:K114 K66:K100 K121:K129 K133:K137 K131 K12:K64 K157">
    <cfRule type="cellIs" dxfId="74" priority="39" operator="equal">
      <formula>"A"</formula>
    </cfRule>
    <cfRule type="cellIs" dxfId="73" priority="40" operator="equal">
      <formula>"A"</formula>
    </cfRule>
    <cfRule type="cellIs" dxfId="72" priority="41" operator="equal">
      <formula>"A"</formula>
    </cfRule>
  </conditionalFormatting>
  <conditionalFormatting sqref="K293:K294 K166:K169 K140:K150 K107:K114 K66:K100 K121:K129 K133:K137 K131 K12:K64 K157">
    <cfRule type="cellIs" dxfId="71" priority="38" operator="equal">
      <formula>"A"</formula>
    </cfRule>
  </conditionalFormatting>
  <printOptions horizontalCentered="1"/>
  <pageMargins left="0.17" right="0.18" top="0.51" bottom="0.5" header="0.35433070866141703" footer="0.43307086614173201"/>
  <pageSetup orientation="portrait"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9"/>
  <dimension ref="A1:P403"/>
  <sheetViews>
    <sheetView topLeftCell="A10" workbookViewId="0">
      <selection activeCell="B20" sqref="B20"/>
    </sheetView>
  </sheetViews>
  <sheetFormatPr defaultColWidth="10.28515625" defaultRowHeight="21.95" customHeight="1"/>
  <cols>
    <col min="1" max="1" width="4.5703125" style="577" customWidth="1"/>
    <col min="2" max="2" width="47.28515625" style="546" customWidth="1"/>
    <col min="3" max="3" width="7.7109375" style="301" customWidth="1"/>
    <col min="4" max="4" width="7.42578125" style="403" customWidth="1"/>
    <col min="5" max="5" width="9.7109375" style="267" customWidth="1"/>
    <col min="6" max="6" width="9.140625" style="268" customWidth="1"/>
    <col min="7" max="7" width="8.140625" style="74" customWidth="1"/>
    <col min="8" max="8" width="11.140625" style="74" customWidth="1"/>
    <col min="9" max="16384" width="10.28515625" style="74"/>
  </cols>
  <sheetData>
    <row r="1" spans="1:8" ht="21.95" customHeight="1">
      <c r="A1" s="1483" t="s">
        <v>820</v>
      </c>
      <c r="B1" s="1483"/>
      <c r="C1" s="578"/>
    </row>
    <row r="2" spans="1:8" ht="19.5" customHeight="1">
      <c r="A2" s="1484" t="s">
        <v>786</v>
      </c>
      <c r="B2" s="1484"/>
      <c r="C2" s="1484"/>
      <c r="D2" s="1484"/>
      <c r="E2" s="1484"/>
      <c r="F2" s="1484"/>
      <c r="G2" s="1484"/>
      <c r="H2" s="1484"/>
    </row>
    <row r="3" spans="1:8" ht="9.75" customHeight="1">
      <c r="A3" s="1484"/>
      <c r="B3" s="1484"/>
      <c r="C3" s="1484"/>
      <c r="D3" s="1484"/>
      <c r="E3" s="1484"/>
      <c r="F3" s="1484"/>
      <c r="G3" s="1484"/>
      <c r="H3" s="1484"/>
    </row>
    <row r="4" spans="1:8" ht="26.25" customHeight="1">
      <c r="A4" s="573"/>
      <c r="B4" s="1495" t="s">
        <v>787</v>
      </c>
      <c r="C4" s="1495"/>
      <c r="D4" s="1495"/>
      <c r="E4" s="1495"/>
      <c r="G4" s="1485" t="s">
        <v>788</v>
      </c>
      <c r="H4" s="1485"/>
    </row>
    <row r="5" spans="1:8" s="270" customFormat="1" ht="43.5" customHeight="1">
      <c r="A5" s="1486" t="s">
        <v>45</v>
      </c>
      <c r="B5" s="1487" t="s">
        <v>789</v>
      </c>
      <c r="C5" s="1496" t="s">
        <v>821</v>
      </c>
      <c r="D5" s="1488" t="s">
        <v>790</v>
      </c>
      <c r="E5" s="1490" t="s">
        <v>791</v>
      </c>
      <c r="F5" s="1491"/>
      <c r="G5" s="1492"/>
      <c r="H5" s="1493" t="s">
        <v>792</v>
      </c>
    </row>
    <row r="6" spans="1:8" s="272" customFormat="1" ht="70.5" customHeight="1">
      <c r="A6" s="1486"/>
      <c r="B6" s="1487"/>
      <c r="C6" s="1497"/>
      <c r="D6" s="1489"/>
      <c r="E6" s="271" t="s">
        <v>793</v>
      </c>
      <c r="F6" s="271" t="s">
        <v>794</v>
      </c>
      <c r="G6" s="271" t="s">
        <v>795</v>
      </c>
      <c r="H6" s="1494"/>
    </row>
    <row r="7" spans="1:8" s="277" customFormat="1" ht="21" customHeight="1">
      <c r="A7" s="273" t="s">
        <v>39</v>
      </c>
      <c r="B7" s="568" t="s">
        <v>11</v>
      </c>
      <c r="C7" s="275"/>
      <c r="D7" s="274" t="s">
        <v>0</v>
      </c>
      <c r="E7" s="275">
        <v>1</v>
      </c>
      <c r="F7" s="275">
        <v>2</v>
      </c>
      <c r="G7" s="274">
        <v>3</v>
      </c>
      <c r="H7" s="276">
        <v>4</v>
      </c>
    </row>
    <row r="8" spans="1:8" ht="23.45" customHeight="1">
      <c r="A8" s="278"/>
      <c r="B8" s="279" t="s">
        <v>574</v>
      </c>
      <c r="C8" s="718" t="s">
        <v>402</v>
      </c>
      <c r="D8" s="366">
        <v>1</v>
      </c>
      <c r="E8" s="280"/>
      <c r="F8" s="281"/>
      <c r="G8" s="282"/>
      <c r="H8" s="282"/>
    </row>
    <row r="9" spans="1:8" ht="23.45" customHeight="1">
      <c r="A9" s="65">
        <v>1</v>
      </c>
      <c r="B9" s="55" t="s">
        <v>75</v>
      </c>
      <c r="C9" s="378" t="s">
        <v>189</v>
      </c>
      <c r="D9" s="398" t="s">
        <v>189</v>
      </c>
      <c r="E9" s="283"/>
      <c r="F9" s="284"/>
      <c r="G9" s="23"/>
      <c r="H9" s="23"/>
    </row>
    <row r="10" spans="1:8" ht="23.45" customHeight="1">
      <c r="A10" s="65">
        <v>2</v>
      </c>
      <c r="B10" s="569" t="s">
        <v>79</v>
      </c>
      <c r="C10" s="579" t="s">
        <v>190</v>
      </c>
      <c r="D10" s="399" t="s">
        <v>190</v>
      </c>
      <c r="E10" s="23"/>
      <c r="F10" s="284"/>
      <c r="G10" s="23"/>
      <c r="H10" s="23"/>
    </row>
    <row r="11" spans="1:8" ht="23.45" customHeight="1">
      <c r="A11" s="65">
        <v>3</v>
      </c>
      <c r="B11" s="569" t="s">
        <v>82</v>
      </c>
      <c r="C11" s="579" t="s">
        <v>192</v>
      </c>
      <c r="D11" s="399" t="s">
        <v>192</v>
      </c>
      <c r="E11" s="23"/>
      <c r="F11" s="285"/>
      <c r="G11" s="23"/>
      <c r="H11" s="23"/>
    </row>
    <row r="12" spans="1:8" s="288" customFormat="1" ht="23.45" customHeight="1">
      <c r="A12" s="65">
        <v>4</v>
      </c>
      <c r="B12" s="569" t="s">
        <v>85</v>
      </c>
      <c r="C12" s="579" t="s">
        <v>194</v>
      </c>
      <c r="D12" s="399" t="s">
        <v>194</v>
      </c>
      <c r="E12" s="286"/>
      <c r="F12" s="287"/>
      <c r="G12" s="286"/>
      <c r="H12" s="286"/>
    </row>
    <row r="13" spans="1:8" s="291" customFormat="1" ht="23.45" customHeight="1">
      <c r="A13" s="65">
        <v>5</v>
      </c>
      <c r="B13" s="569" t="s">
        <v>88</v>
      </c>
      <c r="C13" s="579" t="s">
        <v>195</v>
      </c>
      <c r="D13" s="399" t="s">
        <v>195</v>
      </c>
      <c r="E13" s="289"/>
      <c r="F13" s="290"/>
      <c r="G13" s="289"/>
      <c r="H13" s="289"/>
    </row>
    <row r="14" spans="1:8" s="291" customFormat="1" ht="23.45" customHeight="1">
      <c r="A14" s="65">
        <v>6</v>
      </c>
      <c r="B14" s="569" t="s">
        <v>93</v>
      </c>
      <c r="C14" s="579" t="s">
        <v>196</v>
      </c>
      <c r="D14" s="399" t="s">
        <v>196</v>
      </c>
      <c r="E14" s="289"/>
      <c r="F14" s="290"/>
      <c r="G14" s="289"/>
      <c r="H14" s="289"/>
    </row>
    <row r="15" spans="1:8" ht="23.45" customHeight="1">
      <c r="A15" s="65">
        <v>7</v>
      </c>
      <c r="B15" s="569" t="s">
        <v>98</v>
      </c>
      <c r="C15" s="579" t="s">
        <v>296</v>
      </c>
      <c r="D15" s="399" t="s">
        <v>296</v>
      </c>
      <c r="E15" s="23"/>
      <c r="F15" s="285"/>
      <c r="G15" s="23"/>
      <c r="H15" s="23"/>
    </row>
    <row r="16" spans="1:8" ht="23.45" customHeight="1">
      <c r="A16" s="65">
        <v>8</v>
      </c>
      <c r="B16" s="569" t="s">
        <v>1808</v>
      </c>
      <c r="C16" s="579" t="s">
        <v>890</v>
      </c>
      <c r="D16" s="399" t="s">
        <v>890</v>
      </c>
      <c r="E16" s="23"/>
      <c r="F16" s="285"/>
      <c r="G16" s="23"/>
      <c r="H16" s="23"/>
    </row>
    <row r="17" spans="1:16" ht="23.45" customHeight="1">
      <c r="A17" s="65">
        <v>9</v>
      </c>
      <c r="B17" s="569" t="s">
        <v>103</v>
      </c>
      <c r="C17" s="917" t="s">
        <v>688</v>
      </c>
      <c r="D17" s="913" t="s">
        <v>769</v>
      </c>
      <c r="E17" s="23"/>
      <c r="F17" s="292"/>
      <c r="G17" s="23"/>
      <c r="H17" s="23"/>
    </row>
    <row r="18" spans="1:16" ht="23.45" customHeight="1">
      <c r="A18" s="65">
        <v>10</v>
      </c>
      <c r="B18" s="569" t="s">
        <v>771</v>
      </c>
      <c r="C18" s="917" t="s">
        <v>688</v>
      </c>
      <c r="D18" s="913" t="s">
        <v>770</v>
      </c>
      <c r="E18" s="23"/>
      <c r="F18" s="292"/>
      <c r="G18" s="23"/>
      <c r="H18" s="23"/>
    </row>
    <row r="19" spans="1:16" ht="23.45" customHeight="1">
      <c r="A19" s="65"/>
      <c r="B19" s="569" t="s">
        <v>2122</v>
      </c>
      <c r="C19" s="579" t="s">
        <v>688</v>
      </c>
      <c r="D19" s="913" t="s">
        <v>772</v>
      </c>
      <c r="E19" s="23"/>
      <c r="F19" s="292"/>
      <c r="G19" s="23"/>
      <c r="H19" s="23"/>
    </row>
    <row r="20" spans="1:16" ht="23.45" customHeight="1">
      <c r="A20" s="65"/>
      <c r="B20" s="569" t="s">
        <v>2123</v>
      </c>
      <c r="C20" s="579" t="s">
        <v>688</v>
      </c>
      <c r="D20" s="913" t="s">
        <v>773</v>
      </c>
      <c r="E20" s="23"/>
      <c r="F20" s="292"/>
      <c r="G20" s="23"/>
      <c r="H20" s="23"/>
    </row>
    <row r="21" spans="1:16" ht="23.45" customHeight="1">
      <c r="A21" s="65"/>
      <c r="B21" s="569" t="s">
        <v>2124</v>
      </c>
      <c r="C21" s="579" t="s">
        <v>688</v>
      </c>
      <c r="D21" s="913" t="s">
        <v>774</v>
      </c>
      <c r="E21" s="23"/>
      <c r="F21" s="292"/>
      <c r="G21" s="23"/>
      <c r="H21" s="23"/>
    </row>
    <row r="22" spans="1:16" ht="23.45" customHeight="1">
      <c r="A22" s="65"/>
      <c r="B22" s="569" t="s">
        <v>2126</v>
      </c>
      <c r="C22" s="579" t="s">
        <v>688</v>
      </c>
      <c r="D22" s="913" t="s">
        <v>775</v>
      </c>
      <c r="E22" s="23"/>
      <c r="F22" s="292"/>
      <c r="G22" s="23"/>
      <c r="H22" s="23"/>
    </row>
    <row r="23" spans="1:16" ht="23.45" customHeight="1">
      <c r="A23" s="65"/>
      <c r="B23" s="569" t="s">
        <v>2125</v>
      </c>
      <c r="C23" s="579" t="s">
        <v>688</v>
      </c>
      <c r="D23" s="913" t="s">
        <v>776</v>
      </c>
      <c r="E23" s="23"/>
      <c r="F23" s="292"/>
      <c r="G23" s="23"/>
      <c r="H23" s="23"/>
    </row>
    <row r="24" spans="1:16" ht="23.45" customHeight="1">
      <c r="A24" s="65"/>
      <c r="B24" s="569" t="s">
        <v>2127</v>
      </c>
      <c r="C24" s="579" t="s">
        <v>688</v>
      </c>
      <c r="D24" s="913" t="s">
        <v>777</v>
      </c>
      <c r="E24" s="23"/>
      <c r="F24" s="292"/>
      <c r="G24" s="23"/>
      <c r="H24" s="23"/>
    </row>
    <row r="25" spans="1:16" s="295" customFormat="1" ht="23.45" customHeight="1">
      <c r="A25" s="65">
        <v>11</v>
      </c>
      <c r="B25" s="569" t="s">
        <v>127</v>
      </c>
      <c r="C25" s="579" t="s">
        <v>212</v>
      </c>
      <c r="D25" s="399" t="s">
        <v>212</v>
      </c>
      <c r="E25" s="293"/>
      <c r="F25" s="294"/>
      <c r="G25" s="293"/>
      <c r="H25" s="293"/>
    </row>
    <row r="26" spans="1:16" ht="23.45" customHeight="1">
      <c r="A26" s="65">
        <v>12</v>
      </c>
      <c r="B26" s="569" t="s">
        <v>131</v>
      </c>
      <c r="C26" s="579" t="s">
        <v>215</v>
      </c>
      <c r="D26" s="389">
        <v>145</v>
      </c>
      <c r="E26" s="23"/>
      <c r="F26" s="285"/>
      <c r="G26" s="23"/>
      <c r="H26" s="23"/>
    </row>
    <row r="27" spans="1:16" ht="23.45" customHeight="1">
      <c r="A27" s="65">
        <v>13</v>
      </c>
      <c r="B27" s="569" t="s">
        <v>134</v>
      </c>
      <c r="C27" s="579" t="s">
        <v>216</v>
      </c>
      <c r="D27" s="399" t="s">
        <v>216</v>
      </c>
      <c r="E27" s="23"/>
      <c r="F27" s="285"/>
      <c r="G27" s="23"/>
      <c r="H27" s="23"/>
    </row>
    <row r="28" spans="1:16" s="83" customFormat="1" ht="23.45" customHeight="1">
      <c r="A28" s="65">
        <v>14</v>
      </c>
      <c r="B28" s="569" t="s">
        <v>871</v>
      </c>
      <c r="C28" s="579" t="s">
        <v>297</v>
      </c>
      <c r="D28" s="399" t="s">
        <v>297</v>
      </c>
      <c r="E28" s="122"/>
      <c r="F28" s="52"/>
      <c r="G28" s="52"/>
      <c r="H28" s="23"/>
    </row>
    <row r="29" spans="1:16" s="83" customFormat="1" ht="23.45" customHeight="1">
      <c r="A29" s="65"/>
      <c r="B29" s="569" t="s">
        <v>2120</v>
      </c>
      <c r="C29" s="579" t="s">
        <v>297</v>
      </c>
      <c r="D29" s="914" t="s">
        <v>869</v>
      </c>
      <c r="E29" s="122"/>
      <c r="F29" s="52"/>
      <c r="G29" s="52"/>
      <c r="H29" s="23"/>
    </row>
    <row r="30" spans="1:16" s="83" customFormat="1" ht="23.45" customHeight="1">
      <c r="A30" s="65"/>
      <c r="B30" s="569" t="s">
        <v>2121</v>
      </c>
      <c r="C30" s="579" t="s">
        <v>297</v>
      </c>
      <c r="D30" s="914" t="s">
        <v>870</v>
      </c>
      <c r="E30" s="122"/>
      <c r="F30" s="52"/>
      <c r="G30" s="52"/>
      <c r="H30" s="23"/>
    </row>
    <row r="31" spans="1:16" s="83" customFormat="1" ht="23.45" customHeight="1">
      <c r="A31" s="65">
        <v>15</v>
      </c>
      <c r="B31" s="569" t="s">
        <v>734</v>
      </c>
      <c r="C31" s="579" t="s">
        <v>298</v>
      </c>
      <c r="D31" s="399" t="s">
        <v>298</v>
      </c>
      <c r="E31" s="122"/>
      <c r="F31" s="52"/>
      <c r="G31" s="52"/>
      <c r="H31" s="23"/>
    </row>
    <row r="32" spans="1:16" s="38" customFormat="1" ht="23.45" customHeight="1">
      <c r="A32" s="65">
        <v>16</v>
      </c>
      <c r="B32" s="437" t="s">
        <v>905</v>
      </c>
      <c r="C32" s="579" t="s">
        <v>897</v>
      </c>
      <c r="D32" s="399" t="s">
        <v>897</v>
      </c>
      <c r="E32" s="122"/>
      <c r="F32" s="62"/>
      <c r="G32" s="56"/>
      <c r="H32" s="65"/>
      <c r="I32" s="65"/>
      <c r="J32" s="121"/>
      <c r="K32" s="31"/>
      <c r="L32" s="26"/>
      <c r="M32" s="21"/>
      <c r="N32" s="40"/>
      <c r="O32" s="40"/>
      <c r="P32" s="40"/>
    </row>
    <row r="33" spans="1:9" ht="23.45" customHeight="1">
      <c r="A33" s="65">
        <v>17</v>
      </c>
      <c r="B33" s="569" t="s">
        <v>1820</v>
      </c>
      <c r="C33" s="579" t="s">
        <v>299</v>
      </c>
      <c r="D33" s="399" t="s">
        <v>299</v>
      </c>
      <c r="E33" s="23"/>
      <c r="F33" s="285"/>
      <c r="G33" s="23"/>
      <c r="H33" s="23"/>
    </row>
    <row r="34" spans="1:9" ht="23.45" customHeight="1">
      <c r="A34" s="65">
        <v>18</v>
      </c>
      <c r="B34" s="569" t="s">
        <v>175</v>
      </c>
      <c r="C34" s="579" t="s">
        <v>300</v>
      </c>
      <c r="D34" s="399" t="s">
        <v>300</v>
      </c>
      <c r="E34" s="23"/>
      <c r="F34" s="285"/>
      <c r="G34" s="23"/>
      <c r="H34" s="23"/>
    </row>
    <row r="35" spans="1:9" s="295" customFormat="1" ht="23.45" customHeight="1">
      <c r="A35" s="65">
        <v>19</v>
      </c>
      <c r="B35" s="570" t="s">
        <v>1989</v>
      </c>
      <c r="C35" s="580" t="s">
        <v>302</v>
      </c>
      <c r="D35" s="399" t="s">
        <v>302</v>
      </c>
      <c r="E35" s="293"/>
      <c r="F35" s="296"/>
      <c r="G35" s="293"/>
      <c r="H35" s="293"/>
    </row>
    <row r="36" spans="1:9" s="295" customFormat="1" ht="23.45" customHeight="1">
      <c r="A36" s="65"/>
      <c r="B36" s="570" t="s">
        <v>2128</v>
      </c>
      <c r="C36" s="580" t="s">
        <v>302</v>
      </c>
      <c r="D36" s="914" t="s">
        <v>1991</v>
      </c>
      <c r="E36" s="293"/>
      <c r="F36" s="296"/>
      <c r="G36" s="293"/>
      <c r="H36" s="293"/>
    </row>
    <row r="37" spans="1:9" s="295" customFormat="1" ht="23.45" customHeight="1">
      <c r="A37" s="65"/>
      <c r="B37" s="570" t="s">
        <v>2129</v>
      </c>
      <c r="C37" s="580" t="s">
        <v>302</v>
      </c>
      <c r="D37" s="914" t="s">
        <v>1992</v>
      </c>
      <c r="E37" s="293"/>
      <c r="F37" s="296"/>
      <c r="G37" s="293"/>
      <c r="H37" s="293"/>
    </row>
    <row r="38" spans="1:9" ht="23.45" customHeight="1">
      <c r="A38" s="65">
        <v>20</v>
      </c>
      <c r="B38" s="569" t="s">
        <v>147</v>
      </c>
      <c r="C38" s="579" t="s">
        <v>242</v>
      </c>
      <c r="D38" s="399" t="s">
        <v>242</v>
      </c>
      <c r="E38" s="23"/>
      <c r="F38" s="285"/>
      <c r="G38" s="23"/>
      <c r="H38" s="23"/>
    </row>
    <row r="39" spans="1:9" ht="23.45" customHeight="1">
      <c r="A39" s="65">
        <v>21</v>
      </c>
      <c r="B39" s="569" t="s">
        <v>149</v>
      </c>
      <c r="C39" s="579" t="s">
        <v>824</v>
      </c>
      <c r="D39" s="404" t="s">
        <v>824</v>
      </c>
      <c r="E39" s="23"/>
      <c r="F39" s="285"/>
      <c r="G39" s="23"/>
      <c r="H39" s="23"/>
    </row>
    <row r="40" spans="1:9" ht="23.45" customHeight="1">
      <c r="A40" s="65">
        <v>22</v>
      </c>
      <c r="B40" s="569" t="s">
        <v>161</v>
      </c>
      <c r="C40" s="579" t="s">
        <v>304</v>
      </c>
      <c r="D40" s="399" t="s">
        <v>304</v>
      </c>
      <c r="E40" s="23"/>
      <c r="F40" s="285"/>
      <c r="G40" s="23"/>
      <c r="H40" s="23"/>
    </row>
    <row r="41" spans="1:9" ht="23.45" customHeight="1">
      <c r="A41" s="65">
        <v>23</v>
      </c>
      <c r="B41" s="569" t="s">
        <v>163</v>
      </c>
      <c r="C41" s="579" t="s">
        <v>277</v>
      </c>
      <c r="D41" s="399" t="s">
        <v>277</v>
      </c>
      <c r="E41" s="23"/>
      <c r="F41" s="285"/>
      <c r="G41" s="23"/>
      <c r="H41" s="23"/>
    </row>
    <row r="42" spans="1:9" ht="23.45" customHeight="1">
      <c r="A42" s="65">
        <v>24</v>
      </c>
      <c r="B42" s="569" t="s">
        <v>153</v>
      </c>
      <c r="C42" s="579" t="s">
        <v>305</v>
      </c>
      <c r="D42" s="404" t="s">
        <v>305</v>
      </c>
      <c r="E42" s="23"/>
      <c r="F42" s="285"/>
      <c r="G42" s="23"/>
      <c r="H42" s="23"/>
    </row>
    <row r="43" spans="1:9" ht="28.5" customHeight="1">
      <c r="A43" s="65">
        <v>25</v>
      </c>
      <c r="B43" s="910" t="s">
        <v>2117</v>
      </c>
      <c r="C43" s="581" t="s">
        <v>306</v>
      </c>
      <c r="D43" s="405" t="s">
        <v>306</v>
      </c>
      <c r="E43" s="23"/>
      <c r="F43" s="285"/>
      <c r="G43" s="23"/>
      <c r="H43" s="23"/>
    </row>
    <row r="44" spans="1:9" ht="23.45" customHeight="1">
      <c r="A44" s="65">
        <v>26</v>
      </c>
      <c r="B44" s="571" t="s">
        <v>2116</v>
      </c>
      <c r="C44" s="581" t="s">
        <v>282</v>
      </c>
      <c r="D44" s="405" t="s">
        <v>282</v>
      </c>
      <c r="E44" s="23"/>
      <c r="F44" s="285"/>
      <c r="G44" s="23"/>
      <c r="H44" s="23"/>
    </row>
    <row r="45" spans="1:9" s="83" customFormat="1" ht="23.45" customHeight="1">
      <c r="A45" s="65">
        <v>27</v>
      </c>
      <c r="B45" s="569" t="s">
        <v>165</v>
      </c>
      <c r="C45" s="579" t="s">
        <v>70</v>
      </c>
      <c r="D45" s="404" t="s">
        <v>70</v>
      </c>
      <c r="E45" s="224"/>
      <c r="F45" s="122" t="str">
        <f>IF(COUNTIF(dmchung,B45),INDEX(dvtchung,MATCH(B45,dmchung,)),"")</f>
        <v/>
      </c>
      <c r="G45" s="6"/>
      <c r="H45" s="60"/>
      <c r="I45" s="23"/>
    </row>
    <row r="46" spans="1:9" s="83" customFormat="1" ht="23.45" customHeight="1">
      <c r="A46" s="65">
        <v>28</v>
      </c>
      <c r="B46" s="569" t="s">
        <v>166</v>
      </c>
      <c r="C46" s="579" t="s">
        <v>308</v>
      </c>
      <c r="D46" s="404" t="s">
        <v>308</v>
      </c>
      <c r="E46" s="225"/>
      <c r="F46" s="122" t="str">
        <f>IF(COUNTIF(dmchung,B46),INDEX(dvtchung,MATCH(B46,dmchung,)),"")</f>
        <v/>
      </c>
      <c r="G46" s="6"/>
      <c r="H46" s="60"/>
      <c r="I46" s="23"/>
    </row>
    <row r="47" spans="1:9" s="83" customFormat="1" ht="23.45" customHeight="1">
      <c r="A47" s="65">
        <v>29</v>
      </c>
      <c r="B47" s="572" t="s">
        <v>184</v>
      </c>
      <c r="C47" s="582" t="s">
        <v>309</v>
      </c>
      <c r="D47" s="404" t="s">
        <v>309</v>
      </c>
      <c r="E47" s="224"/>
      <c r="F47" s="122"/>
      <c r="G47" s="6"/>
      <c r="H47" s="60"/>
      <c r="I47" s="23"/>
    </row>
    <row r="48" spans="1:9" ht="20.100000000000001" customHeight="1">
      <c r="A48" s="574"/>
      <c r="B48" s="297"/>
      <c r="C48" s="400"/>
      <c r="D48" s="54"/>
      <c r="E48" s="23"/>
      <c r="F48" s="285"/>
      <c r="G48" s="23"/>
      <c r="H48" s="23"/>
    </row>
    <row r="49" spans="1:8" ht="20.100000000000001" customHeight="1">
      <c r="A49" s="575"/>
      <c r="B49" s="64"/>
      <c r="C49" s="401"/>
      <c r="D49" s="406"/>
      <c r="E49" s="23"/>
      <c r="F49" s="285"/>
      <c r="G49" s="23"/>
      <c r="H49" s="23"/>
    </row>
    <row r="50" spans="1:8" ht="20.100000000000001" customHeight="1">
      <c r="A50" s="574"/>
      <c r="B50" s="297"/>
      <c r="C50" s="400"/>
      <c r="D50" s="54"/>
      <c r="E50" s="23"/>
      <c r="F50" s="285"/>
      <c r="G50" s="23"/>
      <c r="H50" s="23"/>
    </row>
    <row r="51" spans="1:8" ht="20.100000000000001" customHeight="1">
      <c r="A51" s="574"/>
      <c r="B51" s="297"/>
      <c r="C51" s="400"/>
      <c r="D51" s="54"/>
      <c r="E51" s="23"/>
      <c r="F51" s="285"/>
      <c r="G51" s="23"/>
      <c r="H51" s="23"/>
    </row>
    <row r="52" spans="1:8" ht="20.100000000000001" customHeight="1">
      <c r="A52" s="574"/>
      <c r="B52" s="297"/>
      <c r="C52" s="400"/>
      <c r="D52" s="54"/>
      <c r="E52" s="23"/>
      <c r="F52" s="285"/>
      <c r="G52" s="23"/>
      <c r="H52" s="23"/>
    </row>
    <row r="53" spans="1:8" ht="20.100000000000001" customHeight="1">
      <c r="A53" s="489"/>
      <c r="B53" s="475"/>
      <c r="C53" s="489"/>
      <c r="D53" s="298"/>
      <c r="E53" s="23"/>
      <c r="F53" s="284"/>
      <c r="G53" s="23"/>
      <c r="H53" s="23"/>
    </row>
    <row r="54" spans="1:8" ht="20.100000000000001" customHeight="1">
      <c r="A54" s="575"/>
      <c r="B54" s="64"/>
      <c r="C54" s="401"/>
      <c r="D54" s="406"/>
      <c r="E54" s="23"/>
      <c r="F54" s="285"/>
      <c r="G54" s="23"/>
      <c r="H54" s="23"/>
    </row>
    <row r="55" spans="1:8" ht="20.100000000000001" customHeight="1">
      <c r="A55" s="575"/>
      <c r="B55" s="297"/>
      <c r="C55" s="400"/>
      <c r="D55" s="54"/>
      <c r="E55" s="23"/>
      <c r="F55" s="285"/>
      <c r="G55" s="23"/>
      <c r="H55" s="23"/>
    </row>
    <row r="56" spans="1:8" ht="20.100000000000001" customHeight="1">
      <c r="A56" s="575"/>
      <c r="B56" s="297"/>
      <c r="C56" s="400"/>
      <c r="D56" s="54"/>
      <c r="E56" s="23"/>
      <c r="F56" s="285"/>
      <c r="G56" s="23"/>
      <c r="H56" s="23"/>
    </row>
    <row r="57" spans="1:8" ht="20.100000000000001" customHeight="1">
      <c r="A57" s="575"/>
      <c r="B57" s="297"/>
      <c r="C57" s="400"/>
      <c r="D57" s="54"/>
      <c r="E57" s="23"/>
      <c r="F57" s="285"/>
      <c r="G57" s="23"/>
      <c r="H57" s="23"/>
    </row>
    <row r="58" spans="1:8" ht="20.100000000000001" customHeight="1">
      <c r="A58" s="575"/>
      <c r="B58" s="64"/>
      <c r="C58" s="401"/>
      <c r="D58" s="406"/>
      <c r="E58" s="23"/>
      <c r="F58" s="285"/>
      <c r="G58" s="23"/>
      <c r="H58" s="23"/>
    </row>
    <row r="59" spans="1:8" ht="20.100000000000001" customHeight="1">
      <c r="A59" s="575"/>
      <c r="B59" s="297"/>
      <c r="C59" s="400"/>
      <c r="D59" s="54"/>
      <c r="E59" s="23"/>
      <c r="F59" s="285"/>
      <c r="G59" s="23"/>
      <c r="H59" s="23"/>
    </row>
    <row r="60" spans="1:8" ht="20.100000000000001" customHeight="1">
      <c r="A60" s="575"/>
      <c r="B60" s="297"/>
      <c r="C60" s="400"/>
      <c r="D60" s="54"/>
      <c r="E60" s="23"/>
      <c r="F60" s="285"/>
      <c r="G60" s="23"/>
      <c r="H60" s="23"/>
    </row>
    <row r="61" spans="1:8" ht="20.100000000000001" customHeight="1">
      <c r="A61" s="575"/>
      <c r="B61" s="297"/>
      <c r="C61" s="400"/>
      <c r="D61" s="54"/>
      <c r="E61" s="23"/>
      <c r="F61" s="285"/>
      <c r="G61" s="23"/>
      <c r="H61" s="23"/>
    </row>
    <row r="62" spans="1:8" ht="20.100000000000001" customHeight="1">
      <c r="A62" s="575"/>
      <c r="B62" s="64"/>
      <c r="C62" s="401"/>
      <c r="D62" s="406"/>
      <c r="E62" s="23"/>
      <c r="F62" s="285"/>
      <c r="G62" s="23"/>
      <c r="H62" s="23"/>
    </row>
    <row r="63" spans="1:8" ht="20.100000000000001" customHeight="1">
      <c r="A63" s="575"/>
      <c r="B63" s="297"/>
      <c r="C63" s="400"/>
      <c r="D63" s="54"/>
      <c r="E63" s="23"/>
      <c r="F63" s="285"/>
      <c r="G63" s="23"/>
      <c r="H63" s="23"/>
    </row>
    <row r="64" spans="1:8" ht="20.100000000000001" customHeight="1">
      <c r="A64" s="575"/>
      <c r="B64" s="297"/>
      <c r="C64" s="400"/>
      <c r="D64" s="54"/>
      <c r="E64" s="23"/>
      <c r="F64" s="285"/>
      <c r="G64" s="23"/>
      <c r="H64" s="23"/>
    </row>
    <row r="65" spans="1:8" ht="20.100000000000001" customHeight="1">
      <c r="A65" s="575"/>
      <c r="B65" s="297"/>
      <c r="C65" s="400"/>
      <c r="D65" s="54"/>
      <c r="E65" s="23"/>
      <c r="F65" s="285"/>
      <c r="G65" s="23"/>
      <c r="H65" s="23"/>
    </row>
    <row r="66" spans="1:8" ht="20.100000000000001" customHeight="1">
      <c r="A66" s="575"/>
      <c r="B66" s="64"/>
      <c r="C66" s="401"/>
      <c r="D66" s="406"/>
      <c r="E66" s="23"/>
      <c r="F66" s="285"/>
      <c r="G66" s="23"/>
      <c r="H66" s="23"/>
    </row>
    <row r="67" spans="1:8" ht="20.100000000000001" customHeight="1">
      <c r="A67" s="575"/>
      <c r="B67" s="297"/>
      <c r="C67" s="400"/>
      <c r="D67" s="54"/>
      <c r="E67" s="23"/>
      <c r="F67" s="285"/>
      <c r="G67" s="23"/>
      <c r="H67" s="23"/>
    </row>
    <row r="68" spans="1:8" ht="20.100000000000001" customHeight="1">
      <c r="A68" s="575"/>
      <c r="B68" s="297"/>
      <c r="C68" s="400"/>
      <c r="D68" s="54"/>
      <c r="E68" s="23"/>
      <c r="F68" s="285"/>
      <c r="G68" s="23"/>
      <c r="H68" s="23"/>
    </row>
    <row r="69" spans="1:8" ht="20.100000000000001" customHeight="1">
      <c r="A69" s="575"/>
      <c r="B69" s="297"/>
      <c r="C69" s="400"/>
      <c r="D69" s="54"/>
      <c r="E69" s="23"/>
      <c r="F69" s="285"/>
      <c r="G69" s="23"/>
      <c r="H69" s="23"/>
    </row>
    <row r="70" spans="1:8" ht="20.100000000000001" customHeight="1">
      <c r="A70" s="575"/>
      <c r="B70" s="64"/>
      <c r="C70" s="401"/>
      <c r="D70" s="406"/>
      <c r="E70" s="23"/>
      <c r="F70" s="285"/>
      <c r="G70" s="23"/>
      <c r="H70" s="23"/>
    </row>
    <row r="71" spans="1:8" ht="20.100000000000001" customHeight="1">
      <c r="A71" s="575"/>
      <c r="B71" s="297"/>
      <c r="C71" s="400"/>
      <c r="D71" s="54"/>
      <c r="E71" s="23"/>
      <c r="F71" s="285"/>
      <c r="G71" s="23"/>
      <c r="H71" s="23"/>
    </row>
    <row r="72" spans="1:8" ht="20.100000000000001" customHeight="1">
      <c r="A72" s="575"/>
      <c r="B72" s="297"/>
      <c r="C72" s="400"/>
      <c r="D72" s="54"/>
      <c r="E72" s="23"/>
      <c r="F72" s="285"/>
      <c r="G72" s="23"/>
      <c r="H72" s="23"/>
    </row>
    <row r="73" spans="1:8" ht="20.100000000000001" customHeight="1">
      <c r="A73" s="575"/>
      <c r="B73" s="297"/>
      <c r="C73" s="400"/>
      <c r="D73" s="54"/>
      <c r="E73" s="23"/>
      <c r="F73" s="285"/>
      <c r="G73" s="23"/>
      <c r="H73" s="23"/>
    </row>
    <row r="74" spans="1:8" ht="20.100000000000001" customHeight="1">
      <c r="A74" s="575"/>
      <c r="B74" s="64"/>
      <c r="C74" s="401"/>
      <c r="D74" s="406"/>
      <c r="E74" s="23"/>
      <c r="F74" s="285"/>
      <c r="G74" s="23"/>
      <c r="H74" s="23"/>
    </row>
    <row r="75" spans="1:8" ht="20.100000000000001" customHeight="1">
      <c r="A75" s="575"/>
      <c r="B75" s="297"/>
      <c r="C75" s="400"/>
      <c r="D75" s="54"/>
      <c r="E75" s="23"/>
      <c r="F75" s="285"/>
      <c r="G75" s="23"/>
      <c r="H75" s="23"/>
    </row>
    <row r="76" spans="1:8" ht="20.100000000000001" customHeight="1">
      <c r="A76" s="575"/>
      <c r="B76" s="297"/>
      <c r="C76" s="400"/>
      <c r="D76" s="54"/>
      <c r="E76" s="23"/>
      <c r="F76" s="285"/>
      <c r="G76" s="23"/>
      <c r="H76" s="23"/>
    </row>
    <row r="77" spans="1:8" ht="20.100000000000001" customHeight="1">
      <c r="A77" s="575"/>
      <c r="B77" s="297"/>
      <c r="C77" s="400"/>
      <c r="D77" s="54"/>
      <c r="E77" s="23"/>
      <c r="F77" s="285"/>
      <c r="G77" s="23"/>
      <c r="H77" s="23"/>
    </row>
    <row r="78" spans="1:8" ht="20.100000000000001" customHeight="1">
      <c r="A78" s="575"/>
      <c r="B78" s="64"/>
      <c r="C78" s="401"/>
      <c r="D78" s="406"/>
      <c r="E78" s="23"/>
      <c r="F78" s="285"/>
      <c r="G78" s="23"/>
      <c r="H78" s="23"/>
    </row>
    <row r="79" spans="1:8" ht="20.100000000000001" customHeight="1">
      <c r="A79" s="575"/>
      <c r="B79" s="297"/>
      <c r="C79" s="400"/>
      <c r="D79" s="54"/>
      <c r="E79" s="23"/>
      <c r="F79" s="285"/>
      <c r="G79" s="23"/>
      <c r="H79" s="23"/>
    </row>
    <row r="80" spans="1:8" ht="20.100000000000001" customHeight="1">
      <c r="A80" s="575"/>
      <c r="B80" s="297"/>
      <c r="C80" s="400"/>
      <c r="D80" s="54"/>
      <c r="E80" s="23"/>
      <c r="F80" s="285"/>
      <c r="G80" s="23"/>
      <c r="H80" s="23"/>
    </row>
    <row r="81" spans="1:8" ht="20.100000000000001" customHeight="1">
      <c r="A81" s="575"/>
      <c r="B81" s="297"/>
      <c r="C81" s="400"/>
      <c r="D81" s="54"/>
      <c r="E81" s="23"/>
      <c r="F81" s="285"/>
      <c r="G81" s="23"/>
      <c r="H81" s="23"/>
    </row>
    <row r="82" spans="1:8" ht="20.100000000000001" customHeight="1">
      <c r="A82" s="489"/>
      <c r="B82" s="475"/>
      <c r="C82" s="489"/>
      <c r="D82" s="298"/>
      <c r="E82" s="23"/>
      <c r="F82" s="284"/>
      <c r="G82" s="23"/>
      <c r="H82" s="23"/>
    </row>
    <row r="83" spans="1:8" ht="20.100000000000001" customHeight="1">
      <c r="A83" s="575"/>
      <c r="B83" s="64"/>
      <c r="C83" s="401"/>
      <c r="D83" s="406"/>
      <c r="E83" s="23"/>
      <c r="F83" s="285"/>
      <c r="G83" s="23"/>
      <c r="H83" s="23"/>
    </row>
    <row r="84" spans="1:8" ht="20.100000000000001" customHeight="1">
      <c r="A84" s="575"/>
      <c r="B84" s="297"/>
      <c r="C84" s="400"/>
      <c r="D84" s="54"/>
      <c r="E84" s="23"/>
      <c r="F84" s="285"/>
      <c r="G84" s="23"/>
      <c r="H84" s="23"/>
    </row>
    <row r="85" spans="1:8" ht="20.100000000000001" customHeight="1">
      <c r="A85" s="575"/>
      <c r="B85" s="297"/>
      <c r="C85" s="400"/>
      <c r="D85" s="54"/>
      <c r="E85" s="23"/>
      <c r="F85" s="285"/>
      <c r="G85" s="23"/>
      <c r="H85" s="23"/>
    </row>
    <row r="86" spans="1:8" ht="20.100000000000001" customHeight="1">
      <c r="A86" s="575"/>
      <c r="B86" s="297"/>
      <c r="C86" s="400"/>
      <c r="D86" s="54"/>
      <c r="E86" s="23"/>
      <c r="F86" s="285"/>
      <c r="G86" s="23"/>
      <c r="H86" s="23"/>
    </row>
    <row r="87" spans="1:8" ht="20.100000000000001" customHeight="1">
      <c r="A87" s="575"/>
      <c r="B87" s="297"/>
      <c r="C87" s="400"/>
      <c r="D87" s="54"/>
      <c r="E87" s="23"/>
      <c r="F87" s="285"/>
      <c r="G87" s="23"/>
      <c r="H87" s="23"/>
    </row>
    <row r="88" spans="1:8" ht="20.100000000000001" customHeight="1">
      <c r="A88" s="576"/>
      <c r="B88" s="64"/>
      <c r="C88" s="401"/>
      <c r="D88" s="406"/>
      <c r="E88" s="23"/>
      <c r="F88" s="285"/>
      <c r="G88" s="23"/>
      <c r="H88" s="23"/>
    </row>
    <row r="89" spans="1:8" ht="20.100000000000001" customHeight="1">
      <c r="A89" s="575"/>
      <c r="B89" s="297"/>
      <c r="C89" s="400"/>
      <c r="D89" s="54"/>
      <c r="E89" s="23"/>
      <c r="F89" s="285"/>
      <c r="G89" s="23"/>
      <c r="H89" s="23"/>
    </row>
    <row r="90" spans="1:8" ht="20.100000000000001" customHeight="1">
      <c r="A90" s="575"/>
      <c r="B90" s="297"/>
      <c r="C90" s="400"/>
      <c r="D90" s="54"/>
      <c r="E90" s="23"/>
      <c r="F90" s="285"/>
      <c r="G90" s="23"/>
      <c r="H90" s="23"/>
    </row>
    <row r="91" spans="1:8" ht="20.100000000000001" customHeight="1">
      <c r="A91" s="575"/>
      <c r="B91" s="297"/>
      <c r="C91" s="400"/>
      <c r="D91" s="54"/>
      <c r="E91" s="23"/>
      <c r="F91" s="285"/>
      <c r="G91" s="23"/>
      <c r="H91" s="23"/>
    </row>
    <row r="92" spans="1:8" ht="20.100000000000001" customHeight="1">
      <c r="A92" s="575"/>
      <c r="B92" s="297"/>
      <c r="C92" s="400"/>
      <c r="D92" s="54"/>
      <c r="E92" s="23"/>
      <c r="F92" s="285"/>
      <c r="G92" s="23"/>
      <c r="H92" s="23"/>
    </row>
    <row r="93" spans="1:8" ht="20.100000000000001" customHeight="1">
      <c r="A93" s="575"/>
      <c r="B93" s="64"/>
      <c r="C93" s="401"/>
      <c r="D93" s="406"/>
      <c r="E93" s="23"/>
      <c r="F93" s="285"/>
      <c r="G93" s="23"/>
      <c r="H93" s="23"/>
    </row>
    <row r="94" spans="1:8" ht="20.100000000000001" customHeight="1">
      <c r="A94" s="575"/>
      <c r="B94" s="297"/>
      <c r="C94" s="400"/>
      <c r="D94" s="54"/>
      <c r="E94" s="23"/>
      <c r="F94" s="285"/>
      <c r="G94" s="23"/>
      <c r="H94" s="23"/>
    </row>
    <row r="95" spans="1:8" ht="20.100000000000001" customHeight="1">
      <c r="A95" s="575"/>
      <c r="B95" s="297"/>
      <c r="C95" s="400"/>
      <c r="D95" s="54"/>
      <c r="E95" s="23"/>
      <c r="F95" s="285"/>
      <c r="G95" s="23"/>
      <c r="H95" s="23"/>
    </row>
    <row r="96" spans="1:8" ht="20.100000000000001" customHeight="1">
      <c r="A96" s="575"/>
      <c r="B96" s="297"/>
      <c r="C96" s="400"/>
      <c r="D96" s="54"/>
      <c r="E96" s="23"/>
      <c r="F96" s="285"/>
      <c r="G96" s="23"/>
      <c r="H96" s="23"/>
    </row>
    <row r="97" spans="1:8" ht="20.100000000000001" customHeight="1">
      <c r="A97" s="575"/>
      <c r="B97" s="297"/>
      <c r="C97" s="400"/>
      <c r="D97" s="54"/>
      <c r="E97" s="23"/>
      <c r="F97" s="285"/>
      <c r="G97" s="23"/>
      <c r="H97" s="23"/>
    </row>
    <row r="98" spans="1:8" ht="20.100000000000001" customHeight="1">
      <c r="A98" s="575"/>
      <c r="B98" s="297"/>
      <c r="C98" s="400"/>
      <c r="D98" s="54"/>
      <c r="E98" s="23"/>
      <c r="F98" s="285"/>
      <c r="G98" s="23"/>
      <c r="H98" s="23"/>
    </row>
    <row r="99" spans="1:8" ht="20.100000000000001" customHeight="1">
      <c r="A99" s="516"/>
      <c r="B99" s="474"/>
      <c r="C99" s="516"/>
      <c r="D99" s="299"/>
      <c r="E99" s="283"/>
      <c r="F99" s="284"/>
      <c r="G99" s="23"/>
      <c r="H99" s="23"/>
    </row>
    <row r="100" spans="1:8" ht="20.100000000000001" customHeight="1">
      <c r="A100" s="489"/>
      <c r="B100" s="475"/>
      <c r="C100" s="489"/>
      <c r="D100" s="298"/>
      <c r="E100" s="23"/>
      <c r="F100" s="284"/>
      <c r="G100" s="23"/>
      <c r="H100" s="23"/>
    </row>
    <row r="101" spans="1:8" ht="20.100000000000001" customHeight="1">
      <c r="A101" s="575"/>
      <c r="B101" s="64"/>
      <c r="C101" s="401"/>
      <c r="D101" s="381"/>
      <c r="E101" s="23"/>
      <c r="F101" s="285"/>
      <c r="G101" s="23"/>
      <c r="H101" s="23"/>
    </row>
    <row r="102" spans="1:8" ht="20.100000000000001" customHeight="1">
      <c r="A102" s="574"/>
      <c r="B102" s="297"/>
      <c r="C102" s="400"/>
      <c r="D102" s="368"/>
      <c r="E102" s="23"/>
      <c r="F102" s="285"/>
      <c r="G102" s="23"/>
      <c r="H102" s="23"/>
    </row>
    <row r="103" spans="1:8" ht="20.100000000000001" customHeight="1">
      <c r="A103" s="574"/>
      <c r="B103" s="297"/>
      <c r="C103" s="400"/>
      <c r="D103" s="368"/>
      <c r="E103" s="23"/>
      <c r="F103" s="285"/>
      <c r="G103" s="23"/>
      <c r="H103" s="23"/>
    </row>
    <row r="104" spans="1:8" ht="20.100000000000001" customHeight="1">
      <c r="A104" s="516"/>
      <c r="B104" s="474"/>
      <c r="C104" s="516"/>
      <c r="D104" s="299"/>
      <c r="E104" s="283"/>
      <c r="F104" s="284"/>
      <c r="G104" s="23"/>
      <c r="H104" s="23"/>
    </row>
    <row r="105" spans="1:8" ht="20.100000000000001" customHeight="1">
      <c r="A105" s="489"/>
      <c r="B105" s="475"/>
      <c r="C105" s="489"/>
      <c r="D105" s="407"/>
      <c r="E105" s="23"/>
      <c r="F105" s="284"/>
      <c r="G105" s="23"/>
      <c r="H105" s="23"/>
    </row>
    <row r="106" spans="1:8" ht="20.100000000000001" customHeight="1">
      <c r="A106" s="575"/>
      <c r="B106" s="300"/>
      <c r="C106" s="402"/>
      <c r="D106" s="406"/>
      <c r="E106" s="23"/>
      <c r="F106" s="285"/>
      <c r="G106" s="23"/>
      <c r="H106" s="23"/>
    </row>
    <row r="107" spans="1:8" ht="20.100000000000001" customHeight="1">
      <c r="A107" s="574"/>
      <c r="B107" s="297"/>
      <c r="C107" s="400"/>
      <c r="D107" s="54"/>
      <c r="E107" s="23"/>
      <c r="F107" s="285"/>
      <c r="G107" s="23"/>
      <c r="H107" s="23"/>
    </row>
    <row r="108" spans="1:8" ht="20.100000000000001" customHeight="1">
      <c r="A108" s="574"/>
      <c r="B108" s="297"/>
      <c r="C108" s="400"/>
      <c r="D108" s="54"/>
      <c r="E108" s="23"/>
      <c r="F108" s="285"/>
      <c r="G108" s="23"/>
      <c r="H108" s="23"/>
    </row>
    <row r="109" spans="1:8" ht="20.100000000000001" customHeight="1">
      <c r="A109" s="574"/>
      <c r="B109" s="297"/>
      <c r="C109" s="400"/>
      <c r="D109" s="54"/>
      <c r="E109" s="23"/>
      <c r="F109" s="285"/>
      <c r="G109" s="23"/>
      <c r="H109" s="23"/>
    </row>
    <row r="110" spans="1:8" ht="20.100000000000001" customHeight="1">
      <c r="A110" s="489"/>
      <c r="B110" s="475"/>
      <c r="C110" s="489"/>
      <c r="D110" s="407"/>
      <c r="E110" s="23"/>
      <c r="F110" s="284"/>
      <c r="G110" s="23"/>
      <c r="H110" s="23"/>
    </row>
    <row r="111" spans="1:8" ht="20.100000000000001" customHeight="1">
      <c r="A111" s="576"/>
      <c r="B111" s="64"/>
      <c r="C111" s="401"/>
      <c r="D111" s="381"/>
      <c r="E111" s="23"/>
      <c r="F111" s="285"/>
      <c r="G111" s="23"/>
      <c r="H111" s="23"/>
    </row>
    <row r="112" spans="1:8" ht="20.100000000000001" customHeight="1">
      <c r="A112" s="574"/>
      <c r="B112" s="297"/>
      <c r="C112" s="400"/>
      <c r="D112" s="368"/>
      <c r="E112" s="23"/>
      <c r="F112" s="285"/>
      <c r="G112" s="23"/>
      <c r="H112" s="23"/>
    </row>
    <row r="113" spans="1:8" ht="20.100000000000001" customHeight="1">
      <c r="A113" s="574"/>
      <c r="B113" s="297"/>
      <c r="C113" s="400"/>
      <c r="D113" s="368"/>
      <c r="E113" s="23"/>
      <c r="F113" s="285"/>
      <c r="G113" s="23"/>
      <c r="H113" s="23"/>
    </row>
    <row r="114" spans="1:8" ht="20.100000000000001" customHeight="1">
      <c r="A114" s="574"/>
      <c r="B114" s="297"/>
      <c r="C114" s="400"/>
      <c r="D114" s="368"/>
      <c r="E114" s="23"/>
      <c r="F114" s="285"/>
      <c r="G114" s="23"/>
      <c r="H114" s="23"/>
    </row>
    <row r="115" spans="1:8" ht="20.100000000000001" customHeight="1">
      <c r="A115" s="574"/>
      <c r="B115" s="297"/>
      <c r="C115" s="400"/>
      <c r="D115" s="368"/>
      <c r="E115" s="23"/>
      <c r="F115" s="285"/>
      <c r="G115" s="23"/>
      <c r="H115" s="23"/>
    </row>
    <row r="116" spans="1:8" ht="21.95" customHeight="1">
      <c r="F116" s="302"/>
    </row>
    <row r="117" spans="1:8" ht="21.95" customHeight="1">
      <c r="F117" s="302"/>
    </row>
    <row r="118" spans="1:8" ht="21.95" customHeight="1">
      <c r="F118" s="302"/>
    </row>
    <row r="119" spans="1:8" ht="21.95" customHeight="1">
      <c r="F119" s="302"/>
    </row>
    <row r="120" spans="1:8" ht="21.95" customHeight="1">
      <c r="F120" s="302"/>
    </row>
    <row r="121" spans="1:8" ht="21.95" customHeight="1">
      <c r="F121" s="302"/>
    </row>
    <row r="122" spans="1:8" ht="21.95" customHeight="1">
      <c r="F122" s="302"/>
    </row>
    <row r="123" spans="1:8" ht="21.95" customHeight="1">
      <c r="F123" s="302"/>
    </row>
    <row r="124" spans="1:8" ht="21.95" customHeight="1">
      <c r="F124" s="302"/>
    </row>
    <row r="125" spans="1:8" ht="21.95" customHeight="1">
      <c r="F125" s="302"/>
    </row>
    <row r="126" spans="1:8" ht="21.95" customHeight="1">
      <c r="F126" s="302"/>
    </row>
    <row r="127" spans="1:8" ht="15.75">
      <c r="F127" s="302"/>
    </row>
    <row r="128" spans="1:8" ht="15.75">
      <c r="F128" s="302"/>
    </row>
    <row r="129" spans="6:6" ht="15.75">
      <c r="F129" s="302"/>
    </row>
    <row r="130" spans="6:6" ht="15.75">
      <c r="F130" s="302"/>
    </row>
    <row r="131" spans="6:6" ht="15.75">
      <c r="F131" s="302"/>
    </row>
    <row r="132" spans="6:6" ht="15.75">
      <c r="F132" s="302"/>
    </row>
    <row r="133" spans="6:6" ht="15.75">
      <c r="F133" s="302"/>
    </row>
    <row r="134" spans="6:6" ht="15.75">
      <c r="F134" s="302"/>
    </row>
    <row r="135" spans="6:6" ht="15.75">
      <c r="F135" s="302"/>
    </row>
    <row r="136" spans="6:6" ht="15.75">
      <c r="F136" s="302"/>
    </row>
    <row r="137" spans="6:6" ht="15.75">
      <c r="F137" s="302"/>
    </row>
    <row r="138" spans="6:6" ht="15.75">
      <c r="F138" s="302"/>
    </row>
    <row r="139" spans="6:6" ht="15.75">
      <c r="F139" s="302"/>
    </row>
    <row r="140" spans="6:6" ht="15.75">
      <c r="F140" s="302"/>
    </row>
    <row r="141" spans="6:6" ht="15.75">
      <c r="F141" s="302"/>
    </row>
    <row r="142" spans="6:6" ht="15.75">
      <c r="F142" s="302"/>
    </row>
    <row r="143" spans="6:6" ht="15.75">
      <c r="F143" s="302"/>
    </row>
    <row r="144" spans="6:6" ht="15.75">
      <c r="F144" s="302"/>
    </row>
    <row r="145" spans="6:6" ht="15.75">
      <c r="F145" s="302"/>
    </row>
    <row r="146" spans="6:6" ht="15.75">
      <c r="F146" s="302"/>
    </row>
    <row r="147" spans="6:6" ht="15.75">
      <c r="F147" s="302"/>
    </row>
    <row r="148" spans="6:6" ht="15.75">
      <c r="F148" s="302"/>
    </row>
    <row r="149" spans="6:6" ht="15.75">
      <c r="F149" s="302"/>
    </row>
    <row r="150" spans="6:6" ht="15.75">
      <c r="F150" s="302"/>
    </row>
    <row r="151" spans="6:6" ht="15.75">
      <c r="F151" s="302"/>
    </row>
    <row r="152" spans="6:6" ht="15.75">
      <c r="F152" s="302"/>
    </row>
    <row r="153" spans="6:6" ht="15.75">
      <c r="F153" s="302"/>
    </row>
    <row r="154" spans="6:6" ht="15.75">
      <c r="F154" s="302"/>
    </row>
    <row r="155" spans="6:6" ht="15.75">
      <c r="F155" s="302"/>
    </row>
    <row r="156" spans="6:6" ht="15.75">
      <c r="F156" s="302"/>
    </row>
    <row r="157" spans="6:6" ht="15.75">
      <c r="F157" s="302"/>
    </row>
    <row r="158" spans="6:6" ht="15.75">
      <c r="F158" s="302"/>
    </row>
    <row r="159" spans="6:6" ht="15.75">
      <c r="F159" s="302"/>
    </row>
    <row r="160" spans="6:6" ht="15.75">
      <c r="F160" s="302"/>
    </row>
    <row r="161" spans="6:6" ht="15.75">
      <c r="F161" s="302"/>
    </row>
    <row r="162" spans="6:6" ht="15.75">
      <c r="F162" s="302"/>
    </row>
    <row r="163" spans="6:6" ht="15.75">
      <c r="F163" s="302"/>
    </row>
    <row r="164" spans="6:6" ht="15.75">
      <c r="F164" s="302"/>
    </row>
    <row r="165" spans="6:6" ht="15.75">
      <c r="F165" s="302"/>
    </row>
    <row r="166" spans="6:6" ht="15.75">
      <c r="F166" s="302"/>
    </row>
    <row r="167" spans="6:6" ht="15.75">
      <c r="F167" s="302"/>
    </row>
    <row r="168" spans="6:6" ht="15.75">
      <c r="F168" s="302"/>
    </row>
    <row r="169" spans="6:6" ht="15.75">
      <c r="F169" s="302"/>
    </row>
    <row r="170" spans="6:6" ht="15.75">
      <c r="F170" s="302"/>
    </row>
    <row r="171" spans="6:6" ht="15.75">
      <c r="F171" s="302"/>
    </row>
    <row r="172" spans="6:6" ht="15.75">
      <c r="F172" s="302"/>
    </row>
    <row r="173" spans="6:6" ht="15.75">
      <c r="F173" s="302"/>
    </row>
    <row r="174" spans="6:6" ht="15.75">
      <c r="F174" s="302"/>
    </row>
    <row r="175" spans="6:6" ht="15.75">
      <c r="F175" s="302"/>
    </row>
    <row r="176" spans="6:6" ht="15.75">
      <c r="F176" s="302"/>
    </row>
    <row r="177" spans="6:6" ht="15.75">
      <c r="F177" s="302"/>
    </row>
    <row r="178" spans="6:6" ht="15.75">
      <c r="F178" s="302"/>
    </row>
    <row r="179" spans="6:6" ht="15.75">
      <c r="F179" s="302"/>
    </row>
    <row r="180" spans="6:6" ht="15.75">
      <c r="F180" s="302"/>
    </row>
    <row r="181" spans="6:6" ht="15.75">
      <c r="F181" s="302"/>
    </row>
    <row r="182" spans="6:6" ht="15.75">
      <c r="F182" s="302"/>
    </row>
    <row r="183" spans="6:6" ht="15.75">
      <c r="F183" s="302"/>
    </row>
    <row r="184" spans="6:6" ht="15.75">
      <c r="F184" s="302"/>
    </row>
    <row r="185" spans="6:6" ht="15.75">
      <c r="F185" s="302"/>
    </row>
    <row r="186" spans="6:6" ht="15.75">
      <c r="F186" s="302"/>
    </row>
    <row r="187" spans="6:6" ht="15.75">
      <c r="F187" s="302"/>
    </row>
    <row r="188" spans="6:6" ht="15.75">
      <c r="F188" s="302"/>
    </row>
    <row r="189" spans="6:6" ht="15.75">
      <c r="F189" s="302"/>
    </row>
    <row r="190" spans="6:6" ht="15.75">
      <c r="F190" s="302"/>
    </row>
    <row r="191" spans="6:6" ht="15.75">
      <c r="F191" s="302"/>
    </row>
    <row r="192" spans="6:6" ht="15.75">
      <c r="F192" s="302"/>
    </row>
    <row r="193" spans="6:6" ht="15.75">
      <c r="F193" s="302"/>
    </row>
    <row r="194" spans="6:6" ht="15.75">
      <c r="F194" s="302"/>
    </row>
    <row r="195" spans="6:6" ht="15.75">
      <c r="F195" s="302"/>
    </row>
    <row r="196" spans="6:6" ht="15.75">
      <c r="F196" s="302"/>
    </row>
    <row r="197" spans="6:6" ht="15.75">
      <c r="F197" s="302"/>
    </row>
    <row r="198" spans="6:6" ht="15.75">
      <c r="F198" s="302"/>
    </row>
    <row r="199" spans="6:6" ht="15.75">
      <c r="F199" s="302"/>
    </row>
    <row r="200" spans="6:6" ht="15.75">
      <c r="F200" s="302"/>
    </row>
    <row r="201" spans="6:6" ht="15.75">
      <c r="F201" s="302"/>
    </row>
    <row r="202" spans="6:6" ht="15.75">
      <c r="F202" s="302"/>
    </row>
    <row r="203" spans="6:6" ht="15.75">
      <c r="F203" s="302"/>
    </row>
    <row r="204" spans="6:6" ht="15.75">
      <c r="F204" s="302"/>
    </row>
    <row r="205" spans="6:6" ht="15.75">
      <c r="F205" s="302"/>
    </row>
    <row r="206" spans="6:6" ht="15.75">
      <c r="F206" s="302"/>
    </row>
    <row r="207" spans="6:6" ht="15.75">
      <c r="F207" s="302"/>
    </row>
    <row r="208" spans="6:6" ht="15.75">
      <c r="F208" s="302"/>
    </row>
    <row r="209" spans="6:6" ht="15.75">
      <c r="F209" s="302"/>
    </row>
    <row r="210" spans="6:6" ht="15.75">
      <c r="F210" s="302"/>
    </row>
    <row r="211" spans="6:6" ht="15.75">
      <c r="F211" s="302"/>
    </row>
    <row r="212" spans="6:6" ht="15.75">
      <c r="F212" s="302"/>
    </row>
    <row r="213" spans="6:6" ht="15.75">
      <c r="F213" s="302"/>
    </row>
    <row r="214" spans="6:6" ht="15.75">
      <c r="F214" s="302"/>
    </row>
    <row r="215" spans="6:6" ht="15.75">
      <c r="F215" s="302"/>
    </row>
    <row r="216" spans="6:6" ht="15.75">
      <c r="F216" s="302"/>
    </row>
    <row r="217" spans="6:6" ht="15.75">
      <c r="F217" s="302"/>
    </row>
    <row r="218" spans="6:6" ht="15.75">
      <c r="F218" s="302"/>
    </row>
    <row r="219" spans="6:6" ht="15.75">
      <c r="F219" s="302"/>
    </row>
    <row r="220" spans="6:6" ht="15.75">
      <c r="F220" s="302"/>
    </row>
    <row r="221" spans="6:6" ht="15.75">
      <c r="F221" s="302"/>
    </row>
    <row r="222" spans="6:6" ht="15.75">
      <c r="F222" s="302"/>
    </row>
    <row r="223" spans="6:6" ht="15.75">
      <c r="F223" s="302"/>
    </row>
    <row r="224" spans="6:6" ht="15.75">
      <c r="F224" s="302"/>
    </row>
    <row r="225" spans="6:6" ht="15.75">
      <c r="F225" s="302"/>
    </row>
    <row r="226" spans="6:6" ht="15.75">
      <c r="F226" s="302"/>
    </row>
    <row r="227" spans="6:6" ht="15.75">
      <c r="F227" s="302"/>
    </row>
    <row r="228" spans="6:6" ht="15.75">
      <c r="F228" s="302"/>
    </row>
    <row r="229" spans="6:6" ht="15.75">
      <c r="F229" s="302"/>
    </row>
    <row r="230" spans="6:6" ht="15.75">
      <c r="F230" s="302"/>
    </row>
    <row r="231" spans="6:6" ht="15.75">
      <c r="F231" s="302"/>
    </row>
    <row r="232" spans="6:6" ht="15.75">
      <c r="F232" s="302"/>
    </row>
    <row r="233" spans="6:6" ht="15.75">
      <c r="F233" s="302"/>
    </row>
    <row r="234" spans="6:6" ht="15.75">
      <c r="F234" s="302"/>
    </row>
    <row r="235" spans="6:6" ht="15.75">
      <c r="F235" s="302"/>
    </row>
    <row r="236" spans="6:6" ht="15.75">
      <c r="F236" s="302"/>
    </row>
    <row r="237" spans="6:6" ht="15.75">
      <c r="F237" s="302"/>
    </row>
    <row r="238" spans="6:6" ht="15.75">
      <c r="F238" s="302"/>
    </row>
    <row r="239" spans="6:6" ht="15.75">
      <c r="F239" s="302"/>
    </row>
    <row r="240" spans="6:6" ht="15.75">
      <c r="F240" s="302"/>
    </row>
    <row r="241" spans="6:6" ht="15.75">
      <c r="F241" s="302"/>
    </row>
    <row r="242" spans="6:6" ht="15.75">
      <c r="F242" s="302"/>
    </row>
    <row r="243" spans="6:6" ht="15.75">
      <c r="F243" s="302"/>
    </row>
    <row r="244" spans="6:6" ht="15.75">
      <c r="F244" s="302"/>
    </row>
    <row r="245" spans="6:6" ht="15.75">
      <c r="F245" s="302"/>
    </row>
    <row r="246" spans="6:6" ht="15.75">
      <c r="F246" s="302"/>
    </row>
    <row r="247" spans="6:6" ht="15.75">
      <c r="F247" s="302"/>
    </row>
    <row r="248" spans="6:6" ht="15.75">
      <c r="F248" s="302"/>
    </row>
    <row r="249" spans="6:6" ht="15.75">
      <c r="F249" s="302"/>
    </row>
    <row r="250" spans="6:6" ht="15.75">
      <c r="F250" s="302"/>
    </row>
    <row r="251" spans="6:6" ht="15.75">
      <c r="F251" s="302"/>
    </row>
    <row r="252" spans="6:6" ht="15.75">
      <c r="F252" s="302"/>
    </row>
    <row r="253" spans="6:6" ht="15.75">
      <c r="F253" s="302"/>
    </row>
    <row r="254" spans="6:6" ht="15.75">
      <c r="F254" s="302"/>
    </row>
    <row r="255" spans="6:6" ht="15.75">
      <c r="F255" s="302"/>
    </row>
    <row r="256" spans="6:6" ht="15.75">
      <c r="F256" s="302"/>
    </row>
    <row r="257" spans="6:6" ht="15.75">
      <c r="F257" s="302"/>
    </row>
    <row r="258" spans="6:6" ht="15.75">
      <c r="F258" s="302"/>
    </row>
    <row r="259" spans="6:6" ht="15.75">
      <c r="F259" s="302"/>
    </row>
    <row r="260" spans="6:6" ht="15.75">
      <c r="F260" s="302"/>
    </row>
    <row r="261" spans="6:6" ht="15.75">
      <c r="F261" s="302"/>
    </row>
    <row r="262" spans="6:6" ht="15.75">
      <c r="F262" s="302"/>
    </row>
    <row r="263" spans="6:6" ht="15.75">
      <c r="F263" s="302"/>
    </row>
    <row r="264" spans="6:6" ht="15.75">
      <c r="F264" s="302"/>
    </row>
    <row r="265" spans="6:6" ht="15.75">
      <c r="F265" s="302"/>
    </row>
    <row r="266" spans="6:6" ht="15.75">
      <c r="F266" s="302"/>
    </row>
    <row r="267" spans="6:6" ht="15.75">
      <c r="F267" s="302"/>
    </row>
    <row r="268" spans="6:6" ht="15.75">
      <c r="F268" s="302"/>
    </row>
    <row r="269" spans="6:6" ht="15.75">
      <c r="F269" s="302"/>
    </row>
    <row r="270" spans="6:6" ht="15.75">
      <c r="F270" s="302"/>
    </row>
    <row r="271" spans="6:6" ht="15.75">
      <c r="F271" s="302"/>
    </row>
    <row r="272" spans="6:6" ht="15.75">
      <c r="F272" s="302"/>
    </row>
    <row r="273" spans="6:6" ht="15.75">
      <c r="F273" s="302"/>
    </row>
    <row r="274" spans="6:6" ht="15.75">
      <c r="F274" s="302"/>
    </row>
    <row r="275" spans="6:6" ht="15.75">
      <c r="F275" s="302"/>
    </row>
    <row r="276" spans="6:6" ht="15.75">
      <c r="F276" s="302"/>
    </row>
    <row r="277" spans="6:6" ht="15.75">
      <c r="F277" s="302"/>
    </row>
    <row r="278" spans="6:6" ht="15.75">
      <c r="F278" s="302"/>
    </row>
    <row r="279" spans="6:6" ht="15.75">
      <c r="F279" s="302"/>
    </row>
    <row r="280" spans="6:6" ht="15.75">
      <c r="F280" s="302"/>
    </row>
    <row r="281" spans="6:6" ht="15.75">
      <c r="F281" s="302"/>
    </row>
    <row r="282" spans="6:6" ht="15.75">
      <c r="F282" s="302"/>
    </row>
    <row r="283" spans="6:6" ht="15.75">
      <c r="F283" s="302"/>
    </row>
    <row r="284" spans="6:6" ht="15.75">
      <c r="F284" s="302"/>
    </row>
    <row r="285" spans="6:6" ht="15.75">
      <c r="F285" s="302"/>
    </row>
    <row r="286" spans="6:6" ht="15.75">
      <c r="F286" s="302"/>
    </row>
    <row r="287" spans="6:6" ht="15.75">
      <c r="F287" s="302"/>
    </row>
    <row r="288" spans="6:6" ht="15.75">
      <c r="F288" s="302"/>
    </row>
    <row r="289" spans="6:6" ht="15.75">
      <c r="F289" s="302"/>
    </row>
    <row r="290" spans="6:6" ht="15.75">
      <c r="F290" s="302"/>
    </row>
    <row r="291" spans="6:6" ht="15.75">
      <c r="F291" s="302"/>
    </row>
    <row r="292" spans="6:6" ht="15.75">
      <c r="F292" s="302"/>
    </row>
    <row r="293" spans="6:6" ht="15.75">
      <c r="F293" s="302"/>
    </row>
    <row r="294" spans="6:6" ht="15.75">
      <c r="F294" s="302"/>
    </row>
    <row r="295" spans="6:6" ht="15.75">
      <c r="F295" s="302"/>
    </row>
    <row r="296" spans="6:6" ht="15.75">
      <c r="F296" s="302"/>
    </row>
    <row r="297" spans="6:6" ht="15.75">
      <c r="F297" s="302"/>
    </row>
    <row r="298" spans="6:6" ht="15.75">
      <c r="F298" s="302"/>
    </row>
    <row r="299" spans="6:6" ht="15.75">
      <c r="F299" s="302"/>
    </row>
    <row r="300" spans="6:6" ht="15.75">
      <c r="F300" s="302"/>
    </row>
    <row r="301" spans="6:6" ht="15.75">
      <c r="F301" s="302"/>
    </row>
    <row r="302" spans="6:6" ht="15.75">
      <c r="F302" s="302"/>
    </row>
    <row r="303" spans="6:6" ht="15.75">
      <c r="F303" s="302"/>
    </row>
    <row r="304" spans="6:6" ht="15.75">
      <c r="F304" s="302"/>
    </row>
    <row r="305" spans="6:6" ht="15.75">
      <c r="F305" s="302"/>
    </row>
    <row r="306" spans="6:6" ht="15.75">
      <c r="F306" s="302"/>
    </row>
    <row r="307" spans="6:6" ht="15.75">
      <c r="F307" s="302"/>
    </row>
    <row r="308" spans="6:6" ht="15.75">
      <c r="F308" s="302"/>
    </row>
    <row r="309" spans="6:6" ht="15.75">
      <c r="F309" s="302"/>
    </row>
    <row r="310" spans="6:6" ht="15.75">
      <c r="F310" s="302"/>
    </row>
    <row r="311" spans="6:6" ht="15.75">
      <c r="F311" s="302"/>
    </row>
    <row r="312" spans="6:6" ht="15.75">
      <c r="F312" s="302"/>
    </row>
    <row r="313" spans="6:6" ht="15.75">
      <c r="F313" s="302"/>
    </row>
    <row r="314" spans="6:6" ht="15.75">
      <c r="F314" s="302"/>
    </row>
    <row r="315" spans="6:6" ht="15.75">
      <c r="F315" s="302"/>
    </row>
    <row r="316" spans="6:6" ht="15.75">
      <c r="F316" s="302"/>
    </row>
    <row r="317" spans="6:6" ht="15.75">
      <c r="F317" s="302"/>
    </row>
    <row r="318" spans="6:6" ht="15.75">
      <c r="F318" s="302"/>
    </row>
    <row r="319" spans="6:6" ht="15.75">
      <c r="F319" s="302"/>
    </row>
    <row r="320" spans="6:6" ht="15.75">
      <c r="F320" s="302"/>
    </row>
    <row r="321" spans="6:6" ht="15.75">
      <c r="F321" s="302"/>
    </row>
    <row r="322" spans="6:6" ht="15.75">
      <c r="F322" s="302"/>
    </row>
    <row r="323" spans="6:6" ht="15.75">
      <c r="F323" s="302"/>
    </row>
    <row r="324" spans="6:6" ht="15.75">
      <c r="F324" s="302"/>
    </row>
    <row r="325" spans="6:6" ht="15.75">
      <c r="F325" s="302"/>
    </row>
    <row r="326" spans="6:6" ht="15.75">
      <c r="F326" s="302"/>
    </row>
    <row r="327" spans="6:6" ht="15.75">
      <c r="F327" s="302"/>
    </row>
    <row r="328" spans="6:6" ht="15.75">
      <c r="F328" s="302"/>
    </row>
    <row r="329" spans="6:6" ht="15.75">
      <c r="F329" s="302"/>
    </row>
    <row r="330" spans="6:6" ht="15.75">
      <c r="F330" s="302"/>
    </row>
    <row r="331" spans="6:6" ht="15.75">
      <c r="F331" s="302"/>
    </row>
    <row r="332" spans="6:6" ht="15.75">
      <c r="F332" s="302"/>
    </row>
    <row r="333" spans="6:6" ht="15.75">
      <c r="F333" s="302"/>
    </row>
    <row r="334" spans="6:6" ht="15.75">
      <c r="F334" s="302"/>
    </row>
    <row r="335" spans="6:6" ht="15.75">
      <c r="F335" s="302"/>
    </row>
    <row r="336" spans="6:6" ht="15.75">
      <c r="F336" s="302"/>
    </row>
    <row r="337" spans="6:6" ht="15.75">
      <c r="F337" s="302"/>
    </row>
    <row r="338" spans="6:6" ht="15.75">
      <c r="F338" s="302"/>
    </row>
    <row r="339" spans="6:6" ht="15.75">
      <c r="F339" s="302"/>
    </row>
    <row r="340" spans="6:6" ht="15.75">
      <c r="F340" s="302"/>
    </row>
    <row r="341" spans="6:6" ht="15.75">
      <c r="F341" s="302"/>
    </row>
    <row r="342" spans="6:6" ht="15.75">
      <c r="F342" s="302"/>
    </row>
    <row r="343" spans="6:6" ht="15.75">
      <c r="F343" s="302"/>
    </row>
    <row r="344" spans="6:6" ht="15.75">
      <c r="F344" s="302"/>
    </row>
    <row r="345" spans="6:6" ht="15.75">
      <c r="F345" s="302"/>
    </row>
    <row r="346" spans="6:6" ht="15.75">
      <c r="F346" s="302"/>
    </row>
    <row r="347" spans="6:6" ht="15.75">
      <c r="F347" s="302"/>
    </row>
    <row r="348" spans="6:6" ht="15.75">
      <c r="F348" s="302"/>
    </row>
    <row r="349" spans="6:6" ht="15.75">
      <c r="F349" s="302"/>
    </row>
    <row r="350" spans="6:6" ht="15.75">
      <c r="F350" s="302"/>
    </row>
    <row r="351" spans="6:6" ht="15.75">
      <c r="F351" s="302"/>
    </row>
    <row r="352" spans="6:6" ht="15.75">
      <c r="F352" s="302"/>
    </row>
    <row r="353" spans="6:6" ht="15.75">
      <c r="F353" s="302"/>
    </row>
    <row r="354" spans="6:6" ht="15.75">
      <c r="F354" s="302"/>
    </row>
    <row r="355" spans="6:6" ht="15.75">
      <c r="F355" s="302"/>
    </row>
    <row r="356" spans="6:6" ht="15.75">
      <c r="F356" s="302"/>
    </row>
    <row r="357" spans="6:6" ht="15.75">
      <c r="F357" s="302"/>
    </row>
    <row r="358" spans="6:6" ht="15.75">
      <c r="F358" s="302"/>
    </row>
    <row r="359" spans="6:6" ht="15.75">
      <c r="F359" s="302"/>
    </row>
    <row r="360" spans="6:6" ht="15.75">
      <c r="F360" s="302"/>
    </row>
    <row r="361" spans="6:6" ht="15.75">
      <c r="F361" s="302"/>
    </row>
    <row r="362" spans="6:6" ht="15.75">
      <c r="F362" s="302"/>
    </row>
    <row r="363" spans="6:6" ht="15.75">
      <c r="F363" s="302"/>
    </row>
    <row r="364" spans="6:6" ht="15.75">
      <c r="F364" s="302"/>
    </row>
    <row r="365" spans="6:6" ht="15.75">
      <c r="F365" s="302"/>
    </row>
    <row r="366" spans="6:6" ht="15.75">
      <c r="F366" s="302"/>
    </row>
    <row r="367" spans="6:6" ht="15.75">
      <c r="F367" s="302"/>
    </row>
    <row r="368" spans="6:6" ht="15.75">
      <c r="F368" s="302"/>
    </row>
    <row r="369" spans="6:6" ht="15.75">
      <c r="F369" s="302"/>
    </row>
    <row r="370" spans="6:6" ht="15.75">
      <c r="F370" s="302"/>
    </row>
    <row r="371" spans="6:6" ht="15.75">
      <c r="F371" s="302"/>
    </row>
    <row r="372" spans="6:6" ht="15.75">
      <c r="F372" s="302"/>
    </row>
    <row r="373" spans="6:6" ht="15.75">
      <c r="F373" s="302"/>
    </row>
    <row r="374" spans="6:6" ht="15.75">
      <c r="F374" s="302"/>
    </row>
    <row r="375" spans="6:6" ht="15.75">
      <c r="F375" s="302"/>
    </row>
    <row r="376" spans="6:6" ht="15.75">
      <c r="F376" s="302"/>
    </row>
    <row r="377" spans="6:6" ht="15.75">
      <c r="F377" s="302"/>
    </row>
    <row r="378" spans="6:6" ht="15.75">
      <c r="F378" s="302"/>
    </row>
    <row r="379" spans="6:6" ht="15.75">
      <c r="F379" s="302"/>
    </row>
    <row r="380" spans="6:6" ht="15.75">
      <c r="F380" s="302"/>
    </row>
    <row r="381" spans="6:6" ht="15.75">
      <c r="F381" s="302"/>
    </row>
    <row r="382" spans="6:6" ht="15.75">
      <c r="F382" s="302"/>
    </row>
    <row r="383" spans="6:6" ht="15.75">
      <c r="F383" s="302"/>
    </row>
    <row r="384" spans="6:6" ht="15.75">
      <c r="F384" s="302"/>
    </row>
    <row r="385" spans="6:6" ht="15.75">
      <c r="F385" s="302"/>
    </row>
    <row r="386" spans="6:6" ht="15.75">
      <c r="F386" s="302"/>
    </row>
    <row r="387" spans="6:6" ht="15.75">
      <c r="F387" s="302"/>
    </row>
    <row r="388" spans="6:6" ht="15.75">
      <c r="F388" s="302"/>
    </row>
    <row r="389" spans="6:6" ht="15.75">
      <c r="F389" s="302"/>
    </row>
    <row r="390" spans="6:6" ht="15.75">
      <c r="F390" s="302"/>
    </row>
    <row r="391" spans="6:6" ht="15.75">
      <c r="F391" s="302"/>
    </row>
    <row r="392" spans="6:6" ht="15.75">
      <c r="F392" s="302"/>
    </row>
    <row r="393" spans="6:6" ht="15.75">
      <c r="F393" s="302"/>
    </row>
    <row r="394" spans="6:6" ht="15.75">
      <c r="F394" s="302"/>
    </row>
    <row r="395" spans="6:6" ht="15.75">
      <c r="F395" s="302"/>
    </row>
    <row r="396" spans="6:6" ht="15.75">
      <c r="F396" s="302"/>
    </row>
    <row r="397" spans="6:6" ht="15.75">
      <c r="F397" s="302"/>
    </row>
    <row r="398" spans="6:6" ht="15.75">
      <c r="F398" s="302"/>
    </row>
    <row r="399" spans="6:6" ht="15.75">
      <c r="F399" s="302"/>
    </row>
    <row r="400" spans="6:6" ht="15.75">
      <c r="F400" s="302"/>
    </row>
    <row r="401" spans="6:6" ht="15.75">
      <c r="F401" s="302"/>
    </row>
    <row r="402" spans="6:6" ht="15.75">
      <c r="F402" s="302"/>
    </row>
    <row r="403" spans="6:6" ht="15.75">
      <c r="F403" s="302"/>
    </row>
  </sheetData>
  <mergeCells count="10">
    <mergeCell ref="A1:B1"/>
    <mergeCell ref="A2:H3"/>
    <mergeCell ref="G4:H4"/>
    <mergeCell ref="A5:A6"/>
    <mergeCell ref="B5:B6"/>
    <mergeCell ref="D5:D6"/>
    <mergeCell ref="E5:G5"/>
    <mergeCell ref="H5:H6"/>
    <mergeCell ref="B4:E4"/>
    <mergeCell ref="C5:C6"/>
  </mergeCells>
  <conditionalFormatting sqref="I45:I47 E33:E115 H28:H31 E8:E13 E15:E31">
    <cfRule type="cellIs" dxfId="70" priority="9" operator="equal">
      <formula>"Đề nghị ghi rõ quy cách"</formula>
    </cfRule>
  </conditionalFormatting>
  <conditionalFormatting sqref="K28:K31">
    <cfRule type="cellIs" dxfId="69" priority="2" operator="equal">
      <formula>"A"</formula>
    </cfRule>
    <cfRule type="cellIs" dxfId="68" priority="3" operator="equal">
      <formula>"A"</formula>
    </cfRule>
    <cfRule type="cellIs" dxfId="67" priority="4" operator="equal">
      <formula>"A"</formula>
    </cfRule>
  </conditionalFormatting>
  <conditionalFormatting sqref="K28:K31">
    <cfRule type="cellIs" dxfId="66" priority="1" operator="equal">
      <formula>"A"</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8">
    <outlinePr summaryBelow="0"/>
  </sheetPr>
  <dimension ref="A1:U300"/>
  <sheetViews>
    <sheetView view="pageLayout" topLeftCell="A67" workbookViewId="0">
      <selection activeCell="C66" sqref="C66"/>
    </sheetView>
  </sheetViews>
  <sheetFormatPr defaultColWidth="10.28515625" defaultRowHeight="21.95" customHeight="1"/>
  <cols>
    <col min="1" max="1" width="6.42578125" style="1096" customWidth="1"/>
    <col min="2" max="2" width="53.5703125" style="1097" customWidth="1"/>
    <col min="3" max="3" width="11" style="1021" customWidth="1"/>
    <col min="4" max="4" width="11.7109375" style="1021" customWidth="1"/>
    <col min="5" max="5" width="12.7109375" style="1021" hidden="1" customWidth="1"/>
    <col min="6" max="6" width="16.28515625" style="1021" customWidth="1"/>
    <col min="7" max="8" width="9.140625" style="1022" hidden="1" customWidth="1"/>
    <col min="9" max="9" width="9.140625" style="1023" hidden="1" customWidth="1"/>
    <col min="10" max="11" width="0" style="1024" hidden="1" customWidth="1"/>
    <col min="12" max="12" width="6.85546875" style="1024" hidden="1" customWidth="1"/>
    <col min="13" max="13" width="7.42578125" style="1024" hidden="1" customWidth="1"/>
    <col min="14" max="14" width="13.140625" style="1024" hidden="1" customWidth="1"/>
    <col min="15" max="21" width="0" style="1024" hidden="1" customWidth="1"/>
    <col min="22" max="16384" width="10.28515625" style="1024"/>
  </cols>
  <sheetData>
    <row r="1" spans="1:21" ht="21.95" customHeight="1">
      <c r="A1" s="1529" t="s">
        <v>2173</v>
      </c>
      <c r="B1" s="1529"/>
    </row>
    <row r="2" spans="1:21" ht="40.5" customHeight="1">
      <c r="A2" s="1025"/>
      <c r="B2" s="1528" t="s">
        <v>2194</v>
      </c>
      <c r="C2" s="1528"/>
      <c r="D2" s="1528"/>
      <c r="E2" s="1528"/>
      <c r="F2" s="1528"/>
      <c r="G2" s="1528"/>
      <c r="H2" s="1528"/>
      <c r="I2" s="1528"/>
      <c r="N2" s="1026" t="s">
        <v>922</v>
      </c>
    </row>
    <row r="3" spans="1:21" s="1021" customFormat="1" ht="101.25" customHeight="1">
      <c r="A3" s="1027" t="s">
        <v>485</v>
      </c>
      <c r="B3" s="1028" t="s">
        <v>486</v>
      </c>
      <c r="C3" s="1029" t="s">
        <v>2189</v>
      </c>
      <c r="D3" s="1029" t="s">
        <v>2190</v>
      </c>
      <c r="E3" s="1029" t="s">
        <v>1959</v>
      </c>
      <c r="F3" s="1030" t="s">
        <v>1</v>
      </c>
      <c r="G3" s="1031" t="s">
        <v>3</v>
      </c>
      <c r="H3" s="1031" t="s">
        <v>4</v>
      </c>
      <c r="I3" s="1031" t="s">
        <v>38</v>
      </c>
      <c r="K3" s="1527" t="s">
        <v>1958</v>
      </c>
      <c r="L3" s="1518"/>
      <c r="M3" s="1518"/>
      <c r="N3" s="1518"/>
      <c r="O3" s="673" t="s">
        <v>1864</v>
      </c>
      <c r="P3" s="673" t="s">
        <v>1865</v>
      </c>
      <c r="Q3" s="673" t="s">
        <v>1866</v>
      </c>
      <c r="R3" s="1032" t="s">
        <v>1867</v>
      </c>
      <c r="S3" s="1033" t="s">
        <v>1868</v>
      </c>
      <c r="T3" s="1033" t="s">
        <v>1911</v>
      </c>
      <c r="U3" s="1020" t="s">
        <v>1870</v>
      </c>
    </row>
    <row r="4" spans="1:21" s="1156" customFormat="1" ht="16.5" customHeight="1">
      <c r="A4" s="1152" t="s">
        <v>39</v>
      </c>
      <c r="B4" s="1152" t="s">
        <v>11</v>
      </c>
      <c r="C4" s="1152" t="s">
        <v>0</v>
      </c>
      <c r="D4" s="1152" t="s">
        <v>66</v>
      </c>
      <c r="E4" s="1152"/>
      <c r="F4" s="1153" t="s">
        <v>67</v>
      </c>
      <c r="G4" s="1154">
        <v>1</v>
      </c>
      <c r="H4" s="1155">
        <v>2</v>
      </c>
      <c r="I4" s="1154">
        <v>3</v>
      </c>
      <c r="O4" s="1149" t="s">
        <v>1871</v>
      </c>
      <c r="P4" s="1149" t="s">
        <v>60</v>
      </c>
      <c r="Q4" s="1149" t="s">
        <v>1872</v>
      </c>
      <c r="R4" s="1157" t="s">
        <v>1873</v>
      </c>
      <c r="S4" s="1158" t="s">
        <v>400</v>
      </c>
      <c r="T4" s="1158" t="s">
        <v>1874</v>
      </c>
      <c r="U4" s="1149" t="s">
        <v>1875</v>
      </c>
    </row>
    <row r="5" spans="1:21" s="1160" customFormat="1" ht="27" customHeight="1">
      <c r="A5" s="1198" t="s">
        <v>60</v>
      </c>
      <c r="B5" s="1199" t="s">
        <v>2170</v>
      </c>
      <c r="C5" s="1200"/>
      <c r="D5" s="1200"/>
      <c r="E5" s="1200"/>
      <c r="F5" s="1200"/>
      <c r="G5" s="1159"/>
      <c r="H5" s="1159"/>
      <c r="I5" s="1159"/>
      <c r="O5" s="1526"/>
      <c r="P5" s="1526"/>
      <c r="Q5" s="1526"/>
      <c r="R5" s="1526"/>
      <c r="S5" s="1526"/>
      <c r="T5" s="1526"/>
      <c r="U5" s="1526"/>
    </row>
    <row r="6" spans="1:21" s="1027" customFormat="1" ht="27.75" customHeight="1">
      <c r="A6" s="1179" t="s">
        <v>74</v>
      </c>
      <c r="B6" s="1192" t="s">
        <v>487</v>
      </c>
      <c r="C6" s="1179"/>
      <c r="D6" s="1201"/>
      <c r="E6" s="1201"/>
      <c r="F6" s="1201"/>
      <c r="G6" s="1034"/>
      <c r="H6" s="1034"/>
      <c r="I6" s="1034"/>
      <c r="O6" s="1518"/>
      <c r="P6" s="1518"/>
      <c r="Q6" s="1518"/>
      <c r="R6" s="1518"/>
      <c r="S6" s="1518"/>
      <c r="T6" s="1518"/>
      <c r="U6" s="1518"/>
    </row>
    <row r="7" spans="1:21" s="1036" customFormat="1" ht="27.75" customHeight="1">
      <c r="A7" s="1183">
        <f>IF(F7="","",COUNTA($F$6:F7))</f>
        <v>1</v>
      </c>
      <c r="B7" s="1202" t="s">
        <v>1532</v>
      </c>
      <c r="C7" s="1183" t="s">
        <v>76</v>
      </c>
      <c r="D7" s="1184" t="s">
        <v>933</v>
      </c>
      <c r="E7" s="1184"/>
      <c r="F7" s="1184" t="s">
        <v>69</v>
      </c>
      <c r="G7" s="1035" t="s">
        <v>41</v>
      </c>
      <c r="H7" s="1035"/>
      <c r="I7" s="1035"/>
      <c r="J7" s="1036" t="str">
        <f>D7&amp;".jpg"</f>
        <v>011100001.jpg</v>
      </c>
      <c r="K7" s="1511"/>
      <c r="L7" s="1511"/>
      <c r="M7" s="1511"/>
      <c r="N7" s="1511"/>
      <c r="O7" s="678" t="s">
        <v>1876</v>
      </c>
      <c r="P7" s="679">
        <v>1</v>
      </c>
      <c r="Q7" s="680" t="s">
        <v>1878</v>
      </c>
      <c r="R7" s="1037"/>
      <c r="S7" s="1038">
        <v>1000</v>
      </c>
      <c r="T7" s="1038" t="s">
        <v>1878</v>
      </c>
      <c r="U7" s="1039"/>
    </row>
    <row r="8" spans="1:21" s="1036" customFormat="1" ht="27.75" customHeight="1">
      <c r="A8" s="1183">
        <f>IF(F8="","",COUNTA($F$6:F8))</f>
        <v>2</v>
      </c>
      <c r="B8" s="1203" t="s">
        <v>1533</v>
      </c>
      <c r="C8" s="1183" t="s">
        <v>76</v>
      </c>
      <c r="D8" s="1184" t="s">
        <v>934</v>
      </c>
      <c r="E8" s="1184"/>
      <c r="F8" s="1184" t="s">
        <v>69</v>
      </c>
      <c r="G8" s="1035" t="s">
        <v>41</v>
      </c>
      <c r="H8" s="1035"/>
      <c r="I8" s="1035"/>
      <c r="J8" s="1036" t="str">
        <f t="shared" ref="J8:J67" si="0">D8&amp;".jpg"</f>
        <v>011100002.jpg</v>
      </c>
      <c r="K8" s="1511"/>
      <c r="L8" s="1511"/>
      <c r="M8" s="1511"/>
      <c r="N8" s="1511"/>
      <c r="O8" s="678" t="s">
        <v>1876</v>
      </c>
      <c r="P8" s="679">
        <v>1</v>
      </c>
      <c r="Q8" s="680" t="s">
        <v>1878</v>
      </c>
      <c r="R8" s="1037"/>
      <c r="S8" s="1038">
        <v>1000</v>
      </c>
      <c r="T8" s="1038" t="s">
        <v>1878</v>
      </c>
      <c r="U8" s="1040"/>
    </row>
    <row r="9" spans="1:21" s="1041" customFormat="1" ht="27.75" customHeight="1">
      <c r="A9" s="1187" t="s">
        <v>78</v>
      </c>
      <c r="B9" s="1204" t="s">
        <v>488</v>
      </c>
      <c r="C9" s="1187"/>
      <c r="D9" s="1188"/>
      <c r="E9" s="1188"/>
      <c r="F9" s="1188"/>
      <c r="G9" s="1034"/>
      <c r="H9" s="1034"/>
      <c r="I9" s="1034"/>
      <c r="J9" s="1041" t="str">
        <f t="shared" si="0"/>
        <v>.jpg</v>
      </c>
      <c r="K9" s="1501"/>
      <c r="L9" s="1501"/>
      <c r="M9" s="1501"/>
      <c r="N9" s="1501"/>
      <c r="O9" s="918"/>
      <c r="P9" s="918"/>
      <c r="Q9" s="918"/>
      <c r="R9" s="1042"/>
      <c r="S9" s="1043"/>
      <c r="T9" s="1043"/>
      <c r="U9" s="1040"/>
    </row>
    <row r="10" spans="1:21" s="1036" customFormat="1" ht="27.75" customHeight="1">
      <c r="A10" s="1183">
        <f>IF(F10="","",COUNTA($F$6:F10))</f>
        <v>3</v>
      </c>
      <c r="B10" s="1202" t="s">
        <v>1534</v>
      </c>
      <c r="C10" s="1183" t="s">
        <v>80</v>
      </c>
      <c r="D10" s="1184" t="s">
        <v>2209</v>
      </c>
      <c r="E10" s="1184"/>
      <c r="F10" s="1184" t="s">
        <v>69</v>
      </c>
      <c r="G10" s="1035" t="s">
        <v>41</v>
      </c>
      <c r="H10" s="1035"/>
      <c r="I10" s="1035"/>
      <c r="J10" s="1036" t="str">
        <f t="shared" si="0"/>
        <v>011201001.jpg</v>
      </c>
      <c r="K10" s="1511"/>
      <c r="L10" s="1511"/>
      <c r="M10" s="1511"/>
      <c r="N10" s="1511"/>
      <c r="O10" s="678" t="s">
        <v>1876</v>
      </c>
      <c r="P10" s="679">
        <v>1</v>
      </c>
      <c r="Q10" s="680" t="s">
        <v>1878</v>
      </c>
      <c r="R10" s="1042"/>
      <c r="S10" s="1043">
        <v>1000</v>
      </c>
      <c r="T10" s="1043" t="s">
        <v>1878</v>
      </c>
      <c r="U10" s="1040"/>
    </row>
    <row r="11" spans="1:21" s="1036" customFormat="1" ht="27.75" customHeight="1">
      <c r="A11" s="1183">
        <f>IF(F11="","",COUNTA($F$6:F11))</f>
        <v>4</v>
      </c>
      <c r="B11" s="1202" t="s">
        <v>1535</v>
      </c>
      <c r="C11" s="1183" t="s">
        <v>191</v>
      </c>
      <c r="D11" s="1184" t="s">
        <v>939</v>
      </c>
      <c r="E11" s="1184"/>
      <c r="F11" s="1184" t="s">
        <v>69</v>
      </c>
      <c r="G11" s="1035"/>
      <c r="H11" s="1035" t="s">
        <v>41</v>
      </c>
      <c r="I11" s="1035"/>
      <c r="J11" s="1036" t="str">
        <f t="shared" si="0"/>
        <v>011202101.jpg</v>
      </c>
      <c r="K11" s="1511"/>
      <c r="L11" s="1511"/>
      <c r="M11" s="1511"/>
      <c r="N11" s="1511"/>
      <c r="O11" s="678" t="s">
        <v>1876</v>
      </c>
      <c r="P11" s="679">
        <v>1</v>
      </c>
      <c r="Q11" s="680" t="s">
        <v>1878</v>
      </c>
      <c r="R11" s="1037"/>
      <c r="S11" s="1043">
        <v>1000</v>
      </c>
      <c r="T11" s="1043" t="s">
        <v>1878</v>
      </c>
      <c r="U11" s="1039"/>
    </row>
    <row r="12" spans="1:21" s="1046" customFormat="1" ht="27.75" customHeight="1">
      <c r="A12" s="1187" t="s">
        <v>81</v>
      </c>
      <c r="B12" s="1204" t="s">
        <v>489</v>
      </c>
      <c r="C12" s="1187"/>
      <c r="D12" s="1188" t="s">
        <v>5</v>
      </c>
      <c r="E12" s="1188"/>
      <c r="F12" s="1188"/>
      <c r="G12" s="1044"/>
      <c r="H12" s="1044"/>
      <c r="I12" s="1044"/>
      <c r="J12" s="1045" t="str">
        <f t="shared" si="0"/>
        <v>.jpg</v>
      </c>
      <c r="K12" s="1512"/>
      <c r="L12" s="1513"/>
      <c r="M12" s="1513"/>
      <c r="N12" s="1514"/>
      <c r="U12" s="1047"/>
    </row>
    <row r="13" spans="1:21" ht="27.75" customHeight="1">
      <c r="A13" s="1183">
        <f>IF(F13="","",COUNTA($F$6:F13))</f>
        <v>5</v>
      </c>
      <c r="B13" s="1202" t="s">
        <v>1411</v>
      </c>
      <c r="C13" s="1183" t="s">
        <v>83</v>
      </c>
      <c r="D13" s="1184" t="s">
        <v>940</v>
      </c>
      <c r="E13" s="1184"/>
      <c r="F13" s="1184" t="s">
        <v>69</v>
      </c>
      <c r="G13" s="1035" t="s">
        <v>41</v>
      </c>
      <c r="H13" s="1035"/>
      <c r="I13" s="1035"/>
      <c r="J13" s="1036" t="str">
        <f t="shared" si="0"/>
        <v>011302001.jpg</v>
      </c>
      <c r="K13" s="1498"/>
      <c r="L13" s="1499"/>
      <c r="M13" s="1499"/>
      <c r="N13" s="1500"/>
      <c r="O13" s="678" t="s">
        <v>1876</v>
      </c>
      <c r="P13" s="679">
        <v>1</v>
      </c>
      <c r="Q13" s="680" t="s">
        <v>1878</v>
      </c>
      <c r="R13" s="1048"/>
      <c r="S13" s="1049">
        <v>1000</v>
      </c>
      <c r="T13" s="1049" t="s">
        <v>1878</v>
      </c>
      <c r="U13" s="1050"/>
    </row>
    <row r="14" spans="1:21" s="1046" customFormat="1" ht="27.75" customHeight="1">
      <c r="A14" s="1187" t="s">
        <v>84</v>
      </c>
      <c r="B14" s="1204" t="s">
        <v>490</v>
      </c>
      <c r="C14" s="1187"/>
      <c r="D14" s="1188" t="s">
        <v>5</v>
      </c>
      <c r="E14" s="1188"/>
      <c r="F14" s="1188"/>
      <c r="G14" s="1034"/>
      <c r="H14" s="1034"/>
      <c r="I14" s="1034"/>
      <c r="J14" s="1041" t="str">
        <f t="shared" si="0"/>
        <v>.jpg</v>
      </c>
      <c r="K14" s="1505"/>
      <c r="L14" s="1506"/>
      <c r="M14" s="1506"/>
      <c r="N14" s="1507"/>
      <c r="O14" s="681"/>
      <c r="P14" s="682"/>
      <c r="Q14" s="683"/>
      <c r="R14" s="1051"/>
      <c r="S14" s="1049"/>
      <c r="T14" s="1049"/>
      <c r="U14" s="1052"/>
    </row>
    <row r="15" spans="1:21" ht="27.75" customHeight="1">
      <c r="A15" s="1183">
        <f>IF(F15="","",COUNTA($F$6:F15))</f>
        <v>6</v>
      </c>
      <c r="B15" s="1202" t="s">
        <v>1413</v>
      </c>
      <c r="C15" s="1183" t="s">
        <v>86</v>
      </c>
      <c r="D15" s="1184" t="s">
        <v>944</v>
      </c>
      <c r="E15" s="1184"/>
      <c r="F15" s="1184" t="s">
        <v>69</v>
      </c>
      <c r="G15" s="1035" t="s">
        <v>41</v>
      </c>
      <c r="H15" s="1035"/>
      <c r="I15" s="1035"/>
      <c r="J15" s="1036" t="str">
        <f t="shared" si="0"/>
        <v>011400001.jpg</v>
      </c>
      <c r="K15" s="1498"/>
      <c r="L15" s="1499"/>
      <c r="M15" s="1499"/>
      <c r="N15" s="1500"/>
      <c r="O15" s="674" t="s">
        <v>1876</v>
      </c>
      <c r="P15" s="684" t="s">
        <v>1877</v>
      </c>
      <c r="Q15" s="685" t="s">
        <v>1878</v>
      </c>
      <c r="R15" s="1053"/>
      <c r="S15" s="1049">
        <v>1000</v>
      </c>
      <c r="T15" s="1049" t="s">
        <v>1878</v>
      </c>
      <c r="U15" s="1052"/>
    </row>
    <row r="16" spans="1:21" s="1046" customFormat="1" ht="27.75" customHeight="1">
      <c r="A16" s="1187" t="s">
        <v>87</v>
      </c>
      <c r="B16" s="1204" t="s">
        <v>492</v>
      </c>
      <c r="C16" s="1187"/>
      <c r="D16" s="1188" t="s">
        <v>5</v>
      </c>
      <c r="E16" s="1188"/>
      <c r="F16" s="1188"/>
      <c r="G16" s="1034"/>
      <c r="H16" s="1034"/>
      <c r="I16" s="1034"/>
      <c r="J16" s="1041" t="str">
        <f t="shared" si="0"/>
        <v>.jpg</v>
      </c>
      <c r="K16" s="1505"/>
      <c r="L16" s="1506"/>
      <c r="M16" s="1506"/>
      <c r="N16" s="1507"/>
      <c r="O16" s="674"/>
      <c r="P16" s="684"/>
      <c r="Q16" s="685"/>
      <c r="R16" s="1048"/>
      <c r="S16" s="1049"/>
      <c r="T16" s="1049"/>
      <c r="U16" s="1052"/>
    </row>
    <row r="17" spans="1:21" ht="27.75" customHeight="1">
      <c r="A17" s="1183">
        <f>IF(F17="","",COUNTA($F$6:F17))</f>
        <v>7</v>
      </c>
      <c r="B17" s="1202" t="s">
        <v>1414</v>
      </c>
      <c r="C17" s="1183" t="s">
        <v>89</v>
      </c>
      <c r="D17" s="1184" t="s">
        <v>946</v>
      </c>
      <c r="E17" s="1184"/>
      <c r="F17" s="1184" t="s">
        <v>69</v>
      </c>
      <c r="G17" s="1035"/>
      <c r="H17" s="1035" t="s">
        <v>41</v>
      </c>
      <c r="I17" s="1035"/>
      <c r="J17" s="1036" t="str">
        <f t="shared" si="0"/>
        <v>011701001.jpg</v>
      </c>
      <c r="K17" s="1498"/>
      <c r="L17" s="1499"/>
      <c r="M17" s="1499"/>
      <c r="N17" s="1500"/>
      <c r="O17" s="674" t="s">
        <v>1876</v>
      </c>
      <c r="P17" s="684" t="s">
        <v>1880</v>
      </c>
      <c r="Q17" s="685" t="s">
        <v>1878</v>
      </c>
      <c r="R17" s="1048"/>
      <c r="S17" s="1049">
        <v>1000</v>
      </c>
      <c r="T17" s="1049" t="s">
        <v>1878</v>
      </c>
      <c r="U17" s="1050"/>
    </row>
    <row r="18" spans="1:21" ht="27.75" customHeight="1">
      <c r="A18" s="1183">
        <f>IF(F18="","",COUNTA($F$6:F18))</f>
        <v>8</v>
      </c>
      <c r="B18" s="1202" t="s">
        <v>1485</v>
      </c>
      <c r="C18" s="1183" t="s">
        <v>90</v>
      </c>
      <c r="D18" s="1184" t="s">
        <v>948</v>
      </c>
      <c r="E18" s="1184"/>
      <c r="F18" s="1184" t="s">
        <v>69</v>
      </c>
      <c r="G18" s="1035" t="s">
        <v>41</v>
      </c>
      <c r="H18" s="1035"/>
      <c r="I18" s="1035"/>
      <c r="J18" s="1036" t="str">
        <f t="shared" si="0"/>
        <v>011702001.jpg</v>
      </c>
      <c r="K18" s="1498"/>
      <c r="L18" s="1499"/>
      <c r="M18" s="1499"/>
      <c r="N18" s="1500"/>
      <c r="O18" s="674" t="s">
        <v>1876</v>
      </c>
      <c r="P18" s="684" t="s">
        <v>1877</v>
      </c>
      <c r="Q18" s="685" t="s">
        <v>1878</v>
      </c>
      <c r="R18" s="1048"/>
      <c r="S18" s="1049">
        <v>1000</v>
      </c>
      <c r="T18" s="1049" t="s">
        <v>1878</v>
      </c>
      <c r="U18" s="1054"/>
    </row>
    <row r="19" spans="1:21" ht="27.75" customHeight="1">
      <c r="A19" s="1183">
        <f>IF(F19="","",COUNTA($F$6:F19))</f>
        <v>9</v>
      </c>
      <c r="B19" s="1202" t="s">
        <v>1423</v>
      </c>
      <c r="C19" s="1183" t="s">
        <v>91</v>
      </c>
      <c r="D19" s="1184" t="s">
        <v>950</v>
      </c>
      <c r="E19" s="1184"/>
      <c r="F19" s="1184" t="s">
        <v>69</v>
      </c>
      <c r="G19" s="1035" t="s">
        <v>41</v>
      </c>
      <c r="H19" s="1035"/>
      <c r="I19" s="1035"/>
      <c r="J19" s="1036" t="str">
        <f t="shared" si="0"/>
        <v>011703001.jpg</v>
      </c>
      <c r="K19" s="1498"/>
      <c r="L19" s="1499"/>
      <c r="M19" s="1499"/>
      <c r="N19" s="1500"/>
      <c r="O19" s="674" t="s">
        <v>1912</v>
      </c>
      <c r="P19" s="684" t="s">
        <v>1913</v>
      </c>
      <c r="Q19" s="685" t="s">
        <v>1878</v>
      </c>
      <c r="R19" s="1051"/>
      <c r="S19" s="1049">
        <v>1000</v>
      </c>
      <c r="T19" s="1049" t="s">
        <v>1878</v>
      </c>
      <c r="U19" s="1050"/>
    </row>
    <row r="20" spans="1:21" s="1046" customFormat="1" ht="27.75" customHeight="1">
      <c r="A20" s="1187" t="s">
        <v>92</v>
      </c>
      <c r="B20" s="1204" t="s">
        <v>2195</v>
      </c>
      <c r="C20" s="1187"/>
      <c r="D20" s="1188" t="s">
        <v>5</v>
      </c>
      <c r="E20" s="1188"/>
      <c r="F20" s="1188"/>
      <c r="G20" s="1034"/>
      <c r="H20" s="1034"/>
      <c r="I20" s="1034"/>
      <c r="J20" s="1041" t="str">
        <f t="shared" si="0"/>
        <v>.jpg</v>
      </c>
      <c r="K20" s="1505"/>
      <c r="L20" s="1506"/>
      <c r="M20" s="1506"/>
      <c r="N20" s="1507"/>
      <c r="U20" s="1052"/>
    </row>
    <row r="21" spans="1:21" ht="27.75" customHeight="1">
      <c r="A21" s="1183">
        <f>IF(F21="","",COUNTA($F$6:F21))</f>
        <v>10</v>
      </c>
      <c r="B21" s="1202" t="s">
        <v>1415</v>
      </c>
      <c r="C21" s="1183" t="s">
        <v>197</v>
      </c>
      <c r="D21" s="1184" t="s">
        <v>952</v>
      </c>
      <c r="E21" s="1184"/>
      <c r="F21" s="1184" t="s">
        <v>69</v>
      </c>
      <c r="G21" s="1035" t="s">
        <v>198</v>
      </c>
      <c r="H21" s="1035"/>
      <c r="I21" s="1035"/>
      <c r="J21" s="1036" t="str">
        <f t="shared" si="0"/>
        <v>011812201.jpg</v>
      </c>
      <c r="K21" s="1498"/>
      <c r="L21" s="1499"/>
      <c r="M21" s="1499"/>
      <c r="N21" s="1500"/>
      <c r="O21" s="674" t="s">
        <v>1876</v>
      </c>
      <c r="P21" s="684" t="s">
        <v>1877</v>
      </c>
      <c r="Q21" s="685" t="s">
        <v>1878</v>
      </c>
      <c r="R21" s="1053"/>
      <c r="S21" s="1049">
        <v>1000</v>
      </c>
      <c r="T21" s="1049" t="s">
        <v>1878</v>
      </c>
      <c r="U21" s="1052"/>
    </row>
    <row r="22" spans="1:21" ht="27.75" customHeight="1">
      <c r="A22" s="1183">
        <f>IF(F22="","",COUNTA($F$6:F22))</f>
        <v>11</v>
      </c>
      <c r="B22" s="1202" t="s">
        <v>1416</v>
      </c>
      <c r="C22" s="1183" t="s">
        <v>199</v>
      </c>
      <c r="D22" s="1184" t="s">
        <v>953</v>
      </c>
      <c r="E22" s="1184"/>
      <c r="F22" s="1184" t="s">
        <v>69</v>
      </c>
      <c r="G22" s="1035" t="s">
        <v>198</v>
      </c>
      <c r="H22" s="1035"/>
      <c r="I22" s="1035"/>
      <c r="J22" s="1036" t="str">
        <f t="shared" si="0"/>
        <v>011812301.jpg</v>
      </c>
      <c r="K22" s="1498"/>
      <c r="L22" s="1499"/>
      <c r="M22" s="1499"/>
      <c r="N22" s="1500"/>
      <c r="O22" s="674" t="s">
        <v>1876</v>
      </c>
      <c r="P22" s="684" t="s">
        <v>1877</v>
      </c>
      <c r="Q22" s="685" t="s">
        <v>1878</v>
      </c>
      <c r="R22" s="1053"/>
      <c r="S22" s="1049">
        <v>1000</v>
      </c>
      <c r="T22" s="1049" t="s">
        <v>1878</v>
      </c>
      <c r="U22" s="1052"/>
    </row>
    <row r="23" spans="1:21" ht="36.75" customHeight="1">
      <c r="A23" s="1183">
        <f>IF(F23="","",COUNTA($F$6:F23))</f>
        <v>12</v>
      </c>
      <c r="B23" s="1202" t="s">
        <v>1417</v>
      </c>
      <c r="C23" s="1183" t="s">
        <v>199</v>
      </c>
      <c r="D23" s="1184" t="s">
        <v>954</v>
      </c>
      <c r="E23" s="1184"/>
      <c r="F23" s="1184" t="s">
        <v>69</v>
      </c>
      <c r="G23" s="1035"/>
      <c r="H23" s="1035"/>
      <c r="I23" s="1035"/>
      <c r="J23" s="1036" t="str">
        <f t="shared" si="0"/>
        <v>011812302.jpg</v>
      </c>
      <c r="K23" s="1498"/>
      <c r="L23" s="1499"/>
      <c r="M23" s="1499"/>
      <c r="N23" s="1500"/>
      <c r="O23" s="674" t="s">
        <v>1876</v>
      </c>
      <c r="P23" s="684" t="s">
        <v>1877</v>
      </c>
      <c r="Q23" s="686" t="s">
        <v>1878</v>
      </c>
      <c r="R23" s="1051"/>
      <c r="S23" s="1049">
        <v>1000</v>
      </c>
      <c r="T23" s="1049" t="s">
        <v>1878</v>
      </c>
      <c r="U23" s="1050"/>
    </row>
    <row r="24" spans="1:21" ht="27.75" customHeight="1">
      <c r="A24" s="1183">
        <f>IF(F24="","",COUNTA($F$6:F24))</f>
        <v>13</v>
      </c>
      <c r="B24" s="1202" t="s">
        <v>1418</v>
      </c>
      <c r="C24" s="1183" t="s">
        <v>200</v>
      </c>
      <c r="D24" s="1184" t="s">
        <v>955</v>
      </c>
      <c r="E24" s="1184"/>
      <c r="F24" s="1184" t="s">
        <v>69</v>
      </c>
      <c r="G24" s="1035" t="s">
        <v>198</v>
      </c>
      <c r="H24" s="1035"/>
      <c r="I24" s="1035"/>
      <c r="J24" s="1036" t="str">
        <f t="shared" si="0"/>
        <v>011812501.jpg</v>
      </c>
      <c r="K24" s="1498"/>
      <c r="L24" s="1499"/>
      <c r="M24" s="1499"/>
      <c r="N24" s="1500"/>
      <c r="O24" s="674" t="s">
        <v>1876</v>
      </c>
      <c r="P24" s="684" t="s">
        <v>1877</v>
      </c>
      <c r="Q24" s="686" t="s">
        <v>1878</v>
      </c>
      <c r="R24" s="1053"/>
      <c r="S24" s="1049">
        <v>1000</v>
      </c>
      <c r="T24" s="1049" t="s">
        <v>1878</v>
      </c>
      <c r="U24" s="1052"/>
    </row>
    <row r="25" spans="1:21" ht="27.75" customHeight="1">
      <c r="A25" s="1183">
        <f>IF(F25="","",COUNTA($F$6:F25))</f>
        <v>14</v>
      </c>
      <c r="B25" s="1202" t="s">
        <v>1419</v>
      </c>
      <c r="C25" s="1183" t="s">
        <v>94</v>
      </c>
      <c r="D25" s="1184" t="s">
        <v>956</v>
      </c>
      <c r="E25" s="1184"/>
      <c r="F25" s="1184" t="s">
        <v>69</v>
      </c>
      <c r="G25" s="1035" t="s">
        <v>198</v>
      </c>
      <c r="H25" s="1035"/>
      <c r="I25" s="1035"/>
      <c r="J25" s="1036" t="str">
        <f t="shared" si="0"/>
        <v>011812701.jpg</v>
      </c>
      <c r="K25" s="1498"/>
      <c r="L25" s="1499"/>
      <c r="M25" s="1499"/>
      <c r="N25" s="1500"/>
      <c r="O25" s="674" t="s">
        <v>1876</v>
      </c>
      <c r="P25" s="684" t="s">
        <v>1877</v>
      </c>
      <c r="Q25" s="686" t="s">
        <v>1878</v>
      </c>
      <c r="R25" s="1053"/>
      <c r="S25" s="1049">
        <v>1000</v>
      </c>
      <c r="T25" s="1049" t="s">
        <v>1878</v>
      </c>
      <c r="U25" s="1017"/>
    </row>
    <row r="26" spans="1:21" ht="27.75" customHeight="1">
      <c r="A26" s="1183">
        <f>IF(F26="","",COUNTA($F$6:F26))</f>
        <v>15</v>
      </c>
      <c r="B26" s="1202" t="s">
        <v>1420</v>
      </c>
      <c r="C26" s="1183" t="s">
        <v>201</v>
      </c>
      <c r="D26" s="1184" t="s">
        <v>957</v>
      </c>
      <c r="E26" s="1184"/>
      <c r="F26" s="1184" t="s">
        <v>69</v>
      </c>
      <c r="G26" s="1035" t="s">
        <v>198</v>
      </c>
      <c r="H26" s="1035"/>
      <c r="I26" s="1035"/>
      <c r="J26" s="1036" t="str">
        <f t="shared" si="0"/>
        <v>011813201.jpg</v>
      </c>
      <c r="K26" s="1498"/>
      <c r="L26" s="1499"/>
      <c r="M26" s="1499"/>
      <c r="N26" s="1500"/>
      <c r="O26" s="674" t="s">
        <v>1876</v>
      </c>
      <c r="P26" s="684" t="s">
        <v>1877</v>
      </c>
      <c r="Q26" s="685" t="s">
        <v>1878</v>
      </c>
      <c r="R26" s="1053"/>
      <c r="S26" s="1049">
        <v>1000</v>
      </c>
      <c r="T26" s="1049" t="s">
        <v>1878</v>
      </c>
      <c r="U26" s="1017"/>
    </row>
    <row r="27" spans="1:21" ht="27.75" customHeight="1">
      <c r="A27" s="1183">
        <f>IF(F27="","",COUNTA($F$6:F27))</f>
        <v>16</v>
      </c>
      <c r="B27" s="1202" t="s">
        <v>1421</v>
      </c>
      <c r="C27" s="1183" t="s">
        <v>686</v>
      </c>
      <c r="D27" s="1184" t="s">
        <v>958</v>
      </c>
      <c r="E27" s="1184"/>
      <c r="F27" s="1184" t="s">
        <v>69</v>
      </c>
      <c r="G27" s="1035" t="s">
        <v>41</v>
      </c>
      <c r="H27" s="1035"/>
      <c r="I27" s="1035"/>
      <c r="J27" s="1036" t="str">
        <f t="shared" si="0"/>
        <v>011813401.jpg</v>
      </c>
      <c r="K27" s="1498"/>
      <c r="L27" s="1499"/>
      <c r="M27" s="1499"/>
      <c r="N27" s="1500"/>
      <c r="O27" s="674" t="s">
        <v>1876</v>
      </c>
      <c r="P27" s="684" t="s">
        <v>1877</v>
      </c>
      <c r="Q27" s="685" t="s">
        <v>1878</v>
      </c>
      <c r="R27" s="1053"/>
      <c r="S27" s="1049">
        <v>1000</v>
      </c>
      <c r="T27" s="1049" t="s">
        <v>1878</v>
      </c>
      <c r="U27" s="1052"/>
    </row>
    <row r="28" spans="1:21" ht="27.75" customHeight="1">
      <c r="A28" s="1183">
        <f>IF(F28="","",COUNTA($F$6:F28))</f>
        <v>17</v>
      </c>
      <c r="B28" s="1202" t="s">
        <v>1422</v>
      </c>
      <c r="C28" s="1183" t="s">
        <v>853</v>
      </c>
      <c r="D28" s="1184" t="s">
        <v>959</v>
      </c>
      <c r="E28" s="1184"/>
      <c r="F28" s="1184" t="s">
        <v>69</v>
      </c>
      <c r="G28" s="1035"/>
      <c r="H28" s="1035"/>
      <c r="I28" s="1035"/>
      <c r="J28" s="1036" t="str">
        <f t="shared" si="0"/>
        <v>011823001.jpg</v>
      </c>
      <c r="K28" s="1498"/>
      <c r="L28" s="1499"/>
      <c r="M28" s="1499"/>
      <c r="N28" s="1500"/>
      <c r="O28" s="674" t="s">
        <v>1876</v>
      </c>
      <c r="P28" s="684" t="s">
        <v>1877</v>
      </c>
      <c r="Q28" s="685" t="s">
        <v>1878</v>
      </c>
      <c r="R28" s="1048"/>
      <c r="S28" s="1049">
        <v>1000</v>
      </c>
      <c r="T28" s="1049" t="s">
        <v>1878</v>
      </c>
      <c r="U28" s="1052"/>
    </row>
    <row r="29" spans="1:21" s="1046" customFormat="1" ht="27.75" customHeight="1">
      <c r="A29" s="1187" t="s">
        <v>97</v>
      </c>
      <c r="B29" s="1204" t="s">
        <v>494</v>
      </c>
      <c r="C29" s="1187"/>
      <c r="D29" s="1188" t="s">
        <v>5</v>
      </c>
      <c r="E29" s="1188"/>
      <c r="F29" s="1188"/>
      <c r="G29" s="1034"/>
      <c r="H29" s="1034"/>
      <c r="I29" s="1034"/>
      <c r="J29" s="1041" t="str">
        <f t="shared" si="0"/>
        <v>.jpg</v>
      </c>
      <c r="K29" s="1505"/>
      <c r="L29" s="1506"/>
      <c r="M29" s="1506"/>
      <c r="N29" s="1507"/>
      <c r="U29" s="1052"/>
    </row>
    <row r="30" spans="1:21" ht="27.75" customHeight="1">
      <c r="A30" s="1183">
        <f>IF(F30="","",COUNTA($F$6:F30))</f>
        <v>18</v>
      </c>
      <c r="B30" s="1202" t="s">
        <v>1400</v>
      </c>
      <c r="C30" s="1183" t="s">
        <v>104</v>
      </c>
      <c r="D30" s="1184" t="s">
        <v>978</v>
      </c>
      <c r="E30" s="1184"/>
      <c r="F30" s="1184" t="s">
        <v>69</v>
      </c>
      <c r="G30" s="1035" t="s">
        <v>41</v>
      </c>
      <c r="H30" s="1035"/>
      <c r="I30" s="1035"/>
      <c r="J30" s="1036" t="str">
        <f t="shared" si="0"/>
        <v>012110001.jpg</v>
      </c>
      <c r="K30" s="1498"/>
      <c r="L30" s="1499"/>
      <c r="M30" s="1499"/>
      <c r="N30" s="1500"/>
      <c r="O30" s="674" t="s">
        <v>1876</v>
      </c>
      <c r="P30" s="684" t="s">
        <v>1877</v>
      </c>
      <c r="Q30" s="685" t="s">
        <v>1878</v>
      </c>
      <c r="R30" s="1053"/>
      <c r="S30" s="1049">
        <v>1000</v>
      </c>
      <c r="T30" s="1049" t="s">
        <v>1878</v>
      </c>
      <c r="U30" s="1052"/>
    </row>
    <row r="31" spans="1:21" ht="27.75" customHeight="1">
      <c r="A31" s="1183">
        <f>IF(F31="","",COUNTA($F$6:F31))</f>
        <v>19</v>
      </c>
      <c r="B31" s="1202" t="s">
        <v>1401</v>
      </c>
      <c r="C31" s="1183" t="s">
        <v>105</v>
      </c>
      <c r="D31" s="1184" t="s">
        <v>979</v>
      </c>
      <c r="E31" s="1184"/>
      <c r="F31" s="1184" t="s">
        <v>69</v>
      </c>
      <c r="G31" s="1035" t="s">
        <v>198</v>
      </c>
      <c r="H31" s="1035"/>
      <c r="I31" s="1035"/>
      <c r="J31" s="1036" t="str">
        <f t="shared" si="0"/>
        <v>012121001.jpg</v>
      </c>
      <c r="K31" s="1498"/>
      <c r="L31" s="1499"/>
      <c r="M31" s="1499"/>
      <c r="N31" s="1500"/>
      <c r="O31" s="674" t="s">
        <v>1876</v>
      </c>
      <c r="P31" s="687">
        <v>1</v>
      </c>
      <c r="Q31" s="686" t="s">
        <v>1878</v>
      </c>
      <c r="R31" s="1048"/>
      <c r="S31" s="1049">
        <v>1000</v>
      </c>
      <c r="T31" s="1049" t="s">
        <v>1878</v>
      </c>
      <c r="U31" s="1052"/>
    </row>
    <row r="32" spans="1:21" ht="27.75" customHeight="1">
      <c r="A32" s="1183">
        <f>IF(F32="","",COUNTA($F$6:F32))</f>
        <v>20</v>
      </c>
      <c r="B32" s="1202" t="s">
        <v>1402</v>
      </c>
      <c r="C32" s="1183" t="s">
        <v>203</v>
      </c>
      <c r="D32" s="1184" t="s">
        <v>980</v>
      </c>
      <c r="E32" s="1184"/>
      <c r="F32" s="1184" t="s">
        <v>69</v>
      </c>
      <c r="G32" s="1035" t="s">
        <v>198</v>
      </c>
      <c r="H32" s="1035"/>
      <c r="I32" s="1035"/>
      <c r="J32" s="1036" t="str">
        <f t="shared" si="0"/>
        <v>012123001.jpg</v>
      </c>
      <c r="K32" s="1498"/>
      <c r="L32" s="1499"/>
      <c r="M32" s="1499"/>
      <c r="N32" s="1500"/>
      <c r="O32" s="674" t="s">
        <v>1876</v>
      </c>
      <c r="P32" s="684" t="s">
        <v>1877</v>
      </c>
      <c r="Q32" s="685" t="s">
        <v>1878</v>
      </c>
      <c r="R32" s="1053"/>
      <c r="S32" s="1049">
        <v>1000</v>
      </c>
      <c r="T32" s="1049" t="s">
        <v>1878</v>
      </c>
      <c r="U32" s="1052"/>
    </row>
    <row r="33" spans="1:21" ht="27.75" customHeight="1">
      <c r="A33" s="1183">
        <f>IF(F33="","",COUNTA($F$6:F33))</f>
        <v>21</v>
      </c>
      <c r="B33" s="1202" t="s">
        <v>1403</v>
      </c>
      <c r="C33" s="1183" t="s">
        <v>204</v>
      </c>
      <c r="D33" s="1184" t="s">
        <v>981</v>
      </c>
      <c r="E33" s="1184"/>
      <c r="F33" s="1184" t="s">
        <v>69</v>
      </c>
      <c r="G33" s="1035" t="s">
        <v>198</v>
      </c>
      <c r="H33" s="1035"/>
      <c r="I33" s="1035"/>
      <c r="J33" s="1036" t="str">
        <f t="shared" si="0"/>
        <v>012129201.jpg</v>
      </c>
      <c r="K33" s="1498"/>
      <c r="L33" s="1499"/>
      <c r="M33" s="1499"/>
      <c r="N33" s="1500"/>
      <c r="O33" s="674" t="s">
        <v>1876</v>
      </c>
      <c r="P33" s="684" t="s">
        <v>1877</v>
      </c>
      <c r="Q33" s="685" t="s">
        <v>1878</v>
      </c>
      <c r="R33" s="1053"/>
      <c r="S33" s="1049">
        <v>1000</v>
      </c>
      <c r="T33" s="1049" t="s">
        <v>1878</v>
      </c>
      <c r="U33" s="1052"/>
    </row>
    <row r="34" spans="1:21" ht="27.75" customHeight="1">
      <c r="A34" s="1183">
        <f>IF(F34="","",COUNTA($F$6:F34))</f>
        <v>22</v>
      </c>
      <c r="B34" s="1202" t="s">
        <v>1404</v>
      </c>
      <c r="C34" s="1183" t="s">
        <v>106</v>
      </c>
      <c r="D34" s="1184" t="s">
        <v>982</v>
      </c>
      <c r="E34" s="1184"/>
      <c r="F34" s="1184" t="s">
        <v>69</v>
      </c>
      <c r="G34" s="1035" t="s">
        <v>198</v>
      </c>
      <c r="H34" s="1035"/>
      <c r="I34" s="1035"/>
      <c r="J34" s="1036" t="str">
        <f t="shared" si="0"/>
        <v>012131001.jpg</v>
      </c>
      <c r="K34" s="1498"/>
      <c r="L34" s="1499"/>
      <c r="M34" s="1499"/>
      <c r="N34" s="1500"/>
      <c r="O34" s="674" t="s">
        <v>1876</v>
      </c>
      <c r="P34" s="687">
        <v>1</v>
      </c>
      <c r="Q34" s="686" t="s">
        <v>1878</v>
      </c>
      <c r="R34" s="1053"/>
      <c r="S34" s="1049">
        <v>1000</v>
      </c>
      <c r="T34" s="1049" t="s">
        <v>1878</v>
      </c>
      <c r="U34" s="1054"/>
    </row>
    <row r="35" spans="1:21" ht="27.75" customHeight="1">
      <c r="A35" s="1183">
        <f>IF(F35="","",COUNTA($F$6:F35))</f>
        <v>23</v>
      </c>
      <c r="B35" s="1202" t="s">
        <v>1405</v>
      </c>
      <c r="C35" s="1183" t="s">
        <v>851</v>
      </c>
      <c r="D35" s="1184" t="s">
        <v>983</v>
      </c>
      <c r="E35" s="1184"/>
      <c r="F35" s="1184" t="s">
        <v>69</v>
      </c>
      <c r="G35" s="1035"/>
      <c r="H35" s="1035"/>
      <c r="I35" s="1035"/>
      <c r="J35" s="1036" t="str">
        <f t="shared" si="0"/>
        <v>012151001.jpg</v>
      </c>
      <c r="K35" s="1498"/>
      <c r="L35" s="1499"/>
      <c r="M35" s="1499"/>
      <c r="N35" s="1500"/>
      <c r="O35" s="674" t="s">
        <v>1876</v>
      </c>
      <c r="P35" s="684" t="s">
        <v>1877</v>
      </c>
      <c r="Q35" s="685" t="s">
        <v>1878</v>
      </c>
      <c r="R35" s="1053"/>
      <c r="S35" s="1049">
        <v>1000</v>
      </c>
      <c r="T35" s="1049" t="s">
        <v>1878</v>
      </c>
      <c r="U35" s="1052"/>
    </row>
    <row r="36" spans="1:21" ht="27.75" customHeight="1">
      <c r="A36" s="1183">
        <f>IF(F36="","",COUNTA($F$6:F36))</f>
        <v>24</v>
      </c>
      <c r="B36" s="1202" t="s">
        <v>1406</v>
      </c>
      <c r="C36" s="1183" t="s">
        <v>852</v>
      </c>
      <c r="D36" s="1184" t="s">
        <v>984</v>
      </c>
      <c r="E36" s="1184"/>
      <c r="F36" s="1184" t="s">
        <v>69</v>
      </c>
      <c r="G36" s="1035"/>
      <c r="H36" s="1035"/>
      <c r="I36" s="1035"/>
      <c r="J36" s="1036" t="str">
        <f t="shared" si="0"/>
        <v>012152001.jpg</v>
      </c>
      <c r="K36" s="1498"/>
      <c r="L36" s="1499"/>
      <c r="M36" s="1499"/>
      <c r="N36" s="1500"/>
      <c r="O36" s="674" t="s">
        <v>1876</v>
      </c>
      <c r="P36" s="684" t="s">
        <v>1877</v>
      </c>
      <c r="Q36" s="685" t="s">
        <v>1878</v>
      </c>
      <c r="R36" s="1053"/>
      <c r="S36" s="1049">
        <v>1000</v>
      </c>
      <c r="T36" s="1049" t="s">
        <v>1878</v>
      </c>
      <c r="U36" s="1052"/>
    </row>
    <row r="37" spans="1:21" s="1046" customFormat="1" ht="27.75" customHeight="1">
      <c r="A37" s="1187" t="s">
        <v>102</v>
      </c>
      <c r="B37" s="1204" t="s">
        <v>858</v>
      </c>
      <c r="C37" s="1187" t="s">
        <v>5</v>
      </c>
      <c r="D37" s="1188"/>
      <c r="E37" s="1188"/>
      <c r="F37" s="1188"/>
      <c r="G37" s="1034"/>
      <c r="H37" s="1034"/>
      <c r="I37" s="1034"/>
      <c r="J37" s="1041" t="str">
        <f t="shared" si="0"/>
        <v>.jpg</v>
      </c>
      <c r="K37" s="1505"/>
      <c r="L37" s="1506"/>
      <c r="M37" s="1506"/>
      <c r="N37" s="1507"/>
      <c r="U37" s="1054"/>
    </row>
    <row r="38" spans="1:21" ht="27.75" customHeight="1">
      <c r="A38" s="1183">
        <f>IF(F38="","",COUNTA($F$6:F38))</f>
        <v>25</v>
      </c>
      <c r="B38" s="1182" t="s">
        <v>1548</v>
      </c>
      <c r="C38" s="1183" t="s">
        <v>850</v>
      </c>
      <c r="D38" s="1184" t="s">
        <v>985</v>
      </c>
      <c r="E38" s="1184"/>
      <c r="F38" s="1184" t="s">
        <v>69</v>
      </c>
      <c r="G38" s="1035"/>
      <c r="H38" s="1035"/>
      <c r="I38" s="1035"/>
      <c r="J38" s="1036" t="str">
        <f t="shared" si="0"/>
        <v>012201001.jpg</v>
      </c>
      <c r="K38" s="1498"/>
      <c r="L38" s="1499"/>
      <c r="M38" s="1499"/>
      <c r="N38" s="1500"/>
      <c r="O38" s="674" t="s">
        <v>1876</v>
      </c>
      <c r="P38" s="684" t="s">
        <v>1877</v>
      </c>
      <c r="Q38" s="685" t="s">
        <v>1878</v>
      </c>
      <c r="R38" s="1053"/>
      <c r="S38" s="1049">
        <v>1000</v>
      </c>
      <c r="T38" s="1049" t="s">
        <v>1878</v>
      </c>
      <c r="U38" s="1017"/>
    </row>
    <row r="39" spans="1:21" s="1046" customFormat="1" ht="27.75" customHeight="1">
      <c r="A39" s="1187" t="s">
        <v>107</v>
      </c>
      <c r="B39" s="1204" t="s">
        <v>495</v>
      </c>
      <c r="C39" s="1187"/>
      <c r="D39" s="1188" t="s">
        <v>5</v>
      </c>
      <c r="E39" s="1188"/>
      <c r="F39" s="1188"/>
      <c r="G39" s="1034"/>
      <c r="H39" s="1034"/>
      <c r="I39" s="1034"/>
      <c r="J39" s="1041" t="str">
        <f t="shared" si="0"/>
        <v>.jpg</v>
      </c>
      <c r="K39" s="1505"/>
      <c r="L39" s="1506"/>
      <c r="M39" s="1506"/>
      <c r="N39" s="1507"/>
      <c r="U39" s="1052"/>
    </row>
    <row r="40" spans="1:21" ht="27.75" customHeight="1">
      <c r="A40" s="1183">
        <f>IF(F40="","",COUNTA($F$6:F40))</f>
        <v>26</v>
      </c>
      <c r="B40" s="1202" t="s">
        <v>1407</v>
      </c>
      <c r="C40" s="1183" t="s">
        <v>109</v>
      </c>
      <c r="D40" s="1184" t="s">
        <v>986</v>
      </c>
      <c r="E40" s="1184"/>
      <c r="F40" s="1184" t="s">
        <v>69</v>
      </c>
      <c r="G40" s="1035" t="s">
        <v>41</v>
      </c>
      <c r="H40" s="1035"/>
      <c r="I40" s="1035"/>
      <c r="J40" s="1036" t="str">
        <f t="shared" si="0"/>
        <v>012300001.jpg</v>
      </c>
      <c r="K40" s="1498"/>
      <c r="L40" s="1499"/>
      <c r="M40" s="1499"/>
      <c r="N40" s="1500"/>
      <c r="O40" s="674" t="s">
        <v>1876</v>
      </c>
      <c r="P40" s="684" t="s">
        <v>1877</v>
      </c>
      <c r="Q40" s="685" t="s">
        <v>1878</v>
      </c>
      <c r="R40" s="1053"/>
      <c r="S40" s="1049">
        <v>1000</v>
      </c>
      <c r="T40" s="1049" t="s">
        <v>1878</v>
      </c>
      <c r="U40" s="1050"/>
    </row>
    <row r="41" spans="1:21" s="1046" customFormat="1" ht="27.75" customHeight="1">
      <c r="A41" s="1187" t="s">
        <v>110</v>
      </c>
      <c r="B41" s="1204" t="s">
        <v>496</v>
      </c>
      <c r="C41" s="1187"/>
      <c r="D41" s="1188" t="s">
        <v>5</v>
      </c>
      <c r="E41" s="1188"/>
      <c r="F41" s="1188"/>
      <c r="G41" s="1034"/>
      <c r="H41" s="1034"/>
      <c r="I41" s="1034"/>
      <c r="J41" s="1041" t="str">
        <f t="shared" si="0"/>
        <v>.jpg</v>
      </c>
      <c r="K41" s="1505"/>
      <c r="L41" s="1506"/>
      <c r="M41" s="1506"/>
      <c r="N41" s="1507"/>
      <c r="O41" s="675"/>
      <c r="P41" s="688"/>
      <c r="Q41" s="675"/>
      <c r="R41" s="1051"/>
      <c r="S41" s="1049"/>
      <c r="T41" s="1049"/>
      <c r="U41" s="1052"/>
    </row>
    <row r="42" spans="1:21" ht="27.75" customHeight="1">
      <c r="A42" s="1183">
        <f>IF(F42="","",COUNTA($F$6:F42))</f>
        <v>27</v>
      </c>
      <c r="B42" s="1202" t="s">
        <v>1408</v>
      </c>
      <c r="C42" s="1183" t="s">
        <v>112</v>
      </c>
      <c r="D42" s="1184" t="s">
        <v>987</v>
      </c>
      <c r="E42" s="1184"/>
      <c r="F42" s="1184" t="s">
        <v>69</v>
      </c>
      <c r="G42" s="1035" t="s">
        <v>41</v>
      </c>
      <c r="H42" s="1035"/>
      <c r="I42" s="1035"/>
      <c r="J42" s="1036" t="str">
        <f t="shared" si="0"/>
        <v>012400001.jpg</v>
      </c>
      <c r="K42" s="1498"/>
      <c r="L42" s="1499"/>
      <c r="M42" s="1499"/>
      <c r="N42" s="1500"/>
      <c r="O42" s="674" t="s">
        <v>1876</v>
      </c>
      <c r="P42" s="687">
        <v>1</v>
      </c>
      <c r="Q42" s="674" t="s">
        <v>1878</v>
      </c>
      <c r="R42" s="1053"/>
      <c r="S42" s="1049">
        <v>1000</v>
      </c>
      <c r="T42" s="1049" t="s">
        <v>1878</v>
      </c>
      <c r="U42" s="1052"/>
    </row>
    <row r="43" spans="1:21" ht="27.75" customHeight="1">
      <c r="A43" s="1187" t="s">
        <v>113</v>
      </c>
      <c r="B43" s="1204" t="s">
        <v>497</v>
      </c>
      <c r="C43" s="1187"/>
      <c r="D43" s="1188" t="s">
        <v>5</v>
      </c>
      <c r="E43" s="1188"/>
      <c r="F43" s="1188"/>
      <c r="G43" s="1035"/>
      <c r="H43" s="1035"/>
      <c r="I43" s="1035"/>
      <c r="J43" s="1036" t="str">
        <f t="shared" si="0"/>
        <v>.jpg</v>
      </c>
      <c r="K43" s="1498"/>
      <c r="L43" s="1499"/>
      <c r="M43" s="1499"/>
      <c r="N43" s="1500"/>
      <c r="O43" s="674"/>
      <c r="P43" s="687"/>
      <c r="Q43" s="674"/>
      <c r="R43" s="1053"/>
      <c r="S43" s="1049"/>
      <c r="T43" s="1049"/>
      <c r="U43" s="1050"/>
    </row>
    <row r="44" spans="1:21" ht="27.75" customHeight="1">
      <c r="A44" s="1183">
        <f>IF(F44="","",COUNTA($F$6:F44))</f>
        <v>28</v>
      </c>
      <c r="B44" s="1205" t="s">
        <v>1552</v>
      </c>
      <c r="C44" s="1183" t="s">
        <v>115</v>
      </c>
      <c r="D44" s="1184" t="s">
        <v>988</v>
      </c>
      <c r="E44" s="1184"/>
      <c r="F44" s="1184" t="s">
        <v>69</v>
      </c>
      <c r="G44" s="1035" t="s">
        <v>41</v>
      </c>
      <c r="H44" s="1035"/>
      <c r="I44" s="1035"/>
      <c r="J44" s="1036" t="str">
        <f t="shared" si="0"/>
        <v>012500001.jpg</v>
      </c>
      <c r="K44" s="1498"/>
      <c r="L44" s="1499"/>
      <c r="M44" s="1499"/>
      <c r="N44" s="1500"/>
      <c r="O44" s="674" t="s">
        <v>1914</v>
      </c>
      <c r="P44" s="687">
        <v>1000</v>
      </c>
      <c r="Q44" s="674" t="s">
        <v>1878</v>
      </c>
      <c r="R44" s="1053"/>
      <c r="S44" s="1049">
        <v>1000</v>
      </c>
      <c r="T44" s="689" t="s">
        <v>1878</v>
      </c>
      <c r="U44" s="1052"/>
    </row>
    <row r="45" spans="1:21" ht="27.75" customHeight="1">
      <c r="A45" s="1187" t="s">
        <v>116</v>
      </c>
      <c r="B45" s="1204" t="s">
        <v>498</v>
      </c>
      <c r="C45" s="1187"/>
      <c r="D45" s="1188" t="s">
        <v>5</v>
      </c>
      <c r="E45" s="1188"/>
      <c r="F45" s="1188"/>
      <c r="G45" s="1035"/>
      <c r="H45" s="1035"/>
      <c r="I45" s="1035"/>
      <c r="J45" s="1036" t="str">
        <f t="shared" si="0"/>
        <v>.jpg</v>
      </c>
      <c r="K45" s="1498"/>
      <c r="L45" s="1499"/>
      <c r="M45" s="1499"/>
      <c r="N45" s="1500"/>
      <c r="O45" s="674"/>
      <c r="P45" s="687"/>
      <c r="Q45" s="674"/>
      <c r="R45" s="1053"/>
      <c r="S45" s="1049"/>
      <c r="T45" s="1049"/>
      <c r="U45" s="1052"/>
    </row>
    <row r="46" spans="1:21" ht="27.75" customHeight="1">
      <c r="A46" s="1183">
        <f>IF(F46="","",COUNTA($F$6:F46))</f>
        <v>29</v>
      </c>
      <c r="B46" s="1202" t="s">
        <v>1409</v>
      </c>
      <c r="C46" s="1183" t="s">
        <v>118</v>
      </c>
      <c r="D46" s="1184" t="s">
        <v>989</v>
      </c>
      <c r="E46" s="1184"/>
      <c r="F46" s="1184" t="s">
        <v>69</v>
      </c>
      <c r="G46" s="1035" t="s">
        <v>41</v>
      </c>
      <c r="H46" s="1035"/>
      <c r="I46" s="1035"/>
      <c r="J46" s="1036" t="str">
        <f t="shared" si="0"/>
        <v>012600001.jpg</v>
      </c>
      <c r="K46" s="1498"/>
      <c r="L46" s="1499"/>
      <c r="M46" s="1499"/>
      <c r="N46" s="1500"/>
      <c r="O46" s="674" t="s">
        <v>1876</v>
      </c>
      <c r="P46" s="687">
        <v>1000</v>
      </c>
      <c r="Q46" s="674" t="s">
        <v>1878</v>
      </c>
      <c r="R46" s="1053"/>
      <c r="S46" s="1049">
        <v>1000</v>
      </c>
      <c r="T46" s="1049" t="s">
        <v>1878</v>
      </c>
      <c r="U46" s="1052"/>
    </row>
    <row r="47" spans="1:21" ht="27.75" customHeight="1">
      <c r="A47" s="1183">
        <f>IF(F47="","",COUNTA($F$6:F47))</f>
        <v>30</v>
      </c>
      <c r="B47" s="1202" t="s">
        <v>1410</v>
      </c>
      <c r="C47" s="1183" t="s">
        <v>118</v>
      </c>
      <c r="D47" s="1184" t="s">
        <v>990</v>
      </c>
      <c r="E47" s="1184"/>
      <c r="F47" s="1184" t="s">
        <v>69</v>
      </c>
      <c r="G47" s="1035" t="s">
        <v>41</v>
      </c>
      <c r="H47" s="1035"/>
      <c r="I47" s="1035"/>
      <c r="J47" s="1036" t="str">
        <f t="shared" si="0"/>
        <v>012600002.jpg</v>
      </c>
      <c r="K47" s="1498"/>
      <c r="L47" s="1499"/>
      <c r="M47" s="1499"/>
      <c r="N47" s="1500"/>
      <c r="O47" s="674" t="s">
        <v>1876</v>
      </c>
      <c r="P47" s="687">
        <v>1000</v>
      </c>
      <c r="Q47" s="674" t="s">
        <v>1878</v>
      </c>
      <c r="R47" s="1053"/>
      <c r="S47" s="1049">
        <v>1000</v>
      </c>
      <c r="T47" s="1049" t="s">
        <v>1878</v>
      </c>
      <c r="U47" s="1052"/>
    </row>
    <row r="48" spans="1:21" ht="27.75" customHeight="1">
      <c r="A48" s="1187" t="s">
        <v>119</v>
      </c>
      <c r="B48" s="1204" t="s">
        <v>499</v>
      </c>
      <c r="C48" s="1187"/>
      <c r="D48" s="1188" t="s">
        <v>5</v>
      </c>
      <c r="E48" s="1188"/>
      <c r="F48" s="1188"/>
      <c r="G48" s="1035"/>
      <c r="H48" s="1035"/>
      <c r="I48" s="1035"/>
      <c r="J48" s="1036" t="str">
        <f t="shared" si="0"/>
        <v>.jpg</v>
      </c>
      <c r="K48" s="1498"/>
      <c r="L48" s="1499"/>
      <c r="M48" s="1499"/>
      <c r="N48" s="1500"/>
      <c r="U48" s="1050"/>
    </row>
    <row r="49" spans="1:21" ht="27.75" customHeight="1">
      <c r="A49" s="1183">
        <f>IF(F49="","",COUNTA($F$6:F49))</f>
        <v>31</v>
      </c>
      <c r="B49" s="1182" t="s">
        <v>1795</v>
      </c>
      <c r="C49" s="1183" t="s">
        <v>121</v>
      </c>
      <c r="D49" s="1184" t="s">
        <v>991</v>
      </c>
      <c r="E49" s="1184"/>
      <c r="F49" s="1184" t="s">
        <v>69</v>
      </c>
      <c r="G49" s="1035" t="s">
        <v>41</v>
      </c>
      <c r="H49" s="1035"/>
      <c r="I49" s="1035"/>
      <c r="J49" s="1036" t="str">
        <f t="shared" si="0"/>
        <v>012701001.jpg</v>
      </c>
      <c r="K49" s="1498"/>
      <c r="L49" s="1499"/>
      <c r="M49" s="1499"/>
      <c r="N49" s="1500"/>
      <c r="O49" s="674" t="s">
        <v>1876</v>
      </c>
      <c r="P49" s="687">
        <v>1</v>
      </c>
      <c r="Q49" s="674" t="s">
        <v>1878</v>
      </c>
      <c r="R49" s="1053"/>
      <c r="S49" s="1049">
        <v>1000</v>
      </c>
      <c r="T49" s="1049" t="s">
        <v>1878</v>
      </c>
      <c r="U49" s="1052"/>
    </row>
    <row r="50" spans="1:21" ht="27.75" customHeight="1">
      <c r="A50" s="1183">
        <f>IF(F50="","",COUNTA($F$6:F50))</f>
        <v>32</v>
      </c>
      <c r="B50" s="1202" t="s">
        <v>1514</v>
      </c>
      <c r="C50" s="1183" t="s">
        <v>210</v>
      </c>
      <c r="D50" s="1184" t="s">
        <v>992</v>
      </c>
      <c r="E50" s="1184"/>
      <c r="F50" s="1184" t="s">
        <v>69</v>
      </c>
      <c r="G50" s="1035" t="s">
        <v>41</v>
      </c>
      <c r="H50" s="1035"/>
      <c r="I50" s="1035"/>
      <c r="J50" s="1036" t="str">
        <f t="shared" si="0"/>
        <v>012702001.jpg</v>
      </c>
      <c r="K50" s="1498"/>
      <c r="L50" s="1499"/>
      <c r="M50" s="1499"/>
      <c r="N50" s="1500"/>
      <c r="O50" s="674" t="s">
        <v>1876</v>
      </c>
      <c r="P50" s="687">
        <v>1</v>
      </c>
      <c r="Q50" s="674" t="s">
        <v>1878</v>
      </c>
      <c r="R50" s="1053"/>
      <c r="S50" s="1049">
        <v>1000</v>
      </c>
      <c r="T50" s="1049" t="s">
        <v>1878</v>
      </c>
      <c r="U50" s="1050"/>
    </row>
    <row r="51" spans="1:21" ht="27.75" customHeight="1">
      <c r="A51" s="1187" t="s">
        <v>122</v>
      </c>
      <c r="B51" s="1204" t="s">
        <v>889</v>
      </c>
      <c r="C51" s="1187" t="s">
        <v>5</v>
      </c>
      <c r="D51" s="1188"/>
      <c r="E51" s="1188"/>
      <c r="F51" s="1188"/>
      <c r="G51" s="1035"/>
      <c r="H51" s="1035"/>
      <c r="I51" s="1035"/>
      <c r="J51" s="1036" t="str">
        <f t="shared" si="0"/>
        <v>.jpg</v>
      </c>
      <c r="K51" s="1498"/>
      <c r="L51" s="1499"/>
      <c r="M51" s="1499"/>
      <c r="N51" s="1500"/>
    </row>
    <row r="52" spans="1:21" ht="27.75" customHeight="1">
      <c r="A52" s="1183">
        <f>IF(F52="","",COUNTA($F$6:F52))</f>
        <v>33</v>
      </c>
      <c r="B52" s="1202" t="s">
        <v>1424</v>
      </c>
      <c r="C52" s="1183" t="s">
        <v>891</v>
      </c>
      <c r="D52" s="1184" t="s">
        <v>993</v>
      </c>
      <c r="E52" s="1184"/>
      <c r="F52" s="1184" t="s">
        <v>69</v>
      </c>
      <c r="G52" s="1035"/>
      <c r="H52" s="1035"/>
      <c r="I52" s="1035"/>
      <c r="J52" s="1036" t="str">
        <f t="shared" si="0"/>
        <v>012811001.jpg</v>
      </c>
      <c r="K52" s="1498"/>
      <c r="L52" s="1499"/>
      <c r="M52" s="1499"/>
      <c r="N52" s="1500"/>
      <c r="O52" s="674" t="s">
        <v>1876</v>
      </c>
      <c r="P52" s="687">
        <v>1</v>
      </c>
      <c r="Q52" s="674" t="s">
        <v>1878</v>
      </c>
      <c r="R52" s="1053"/>
      <c r="S52" s="1049">
        <v>1000</v>
      </c>
      <c r="T52" s="1049" t="s">
        <v>1878</v>
      </c>
      <c r="U52" s="1052"/>
    </row>
    <row r="53" spans="1:21" ht="27.75" customHeight="1">
      <c r="A53" s="1187" t="s">
        <v>126</v>
      </c>
      <c r="B53" s="1204" t="s">
        <v>1519</v>
      </c>
      <c r="C53" s="1187"/>
      <c r="D53" s="1188" t="s">
        <v>5</v>
      </c>
      <c r="E53" s="1188"/>
      <c r="F53" s="1188"/>
      <c r="G53" s="1035"/>
      <c r="H53" s="1035"/>
      <c r="I53" s="1035"/>
      <c r="J53" s="1036" t="str">
        <f t="shared" si="0"/>
        <v>.jpg</v>
      </c>
      <c r="K53" s="1498"/>
      <c r="L53" s="1499"/>
      <c r="M53" s="1499"/>
      <c r="N53" s="1500"/>
    </row>
    <row r="54" spans="1:21" ht="27.75" customHeight="1">
      <c r="A54" s="1183">
        <f>IF(F54="","",COUNTA($F$6:F54))</f>
        <v>34</v>
      </c>
      <c r="B54" s="1202" t="s">
        <v>1521</v>
      </c>
      <c r="C54" s="1183" t="s">
        <v>1518</v>
      </c>
      <c r="D54" s="1184" t="s">
        <v>2210</v>
      </c>
      <c r="E54" s="1184"/>
      <c r="F54" s="1184" t="s">
        <v>1802</v>
      </c>
      <c r="G54" s="1035"/>
      <c r="H54" s="1035"/>
      <c r="I54" s="1035"/>
      <c r="J54" s="1036"/>
      <c r="K54" s="1498"/>
      <c r="L54" s="1499"/>
      <c r="M54" s="1499"/>
      <c r="N54" s="1500"/>
      <c r="O54" s="674" t="s">
        <v>1915</v>
      </c>
      <c r="P54" s="674">
        <v>1</v>
      </c>
      <c r="Q54" s="674" t="s">
        <v>1916</v>
      </c>
      <c r="R54" s="1053"/>
      <c r="S54" s="1049">
        <v>1</v>
      </c>
      <c r="T54" s="689" t="s">
        <v>1916</v>
      </c>
      <c r="U54" s="1052"/>
    </row>
    <row r="55" spans="1:21" ht="27.75" customHeight="1">
      <c r="A55" s="1183">
        <f>IF(F55="","",COUNTA($F$6:F55))</f>
        <v>35</v>
      </c>
      <c r="B55" s="1202" t="s">
        <v>1425</v>
      </c>
      <c r="C55" s="1183" t="s">
        <v>617</v>
      </c>
      <c r="D55" s="1184" t="s">
        <v>994</v>
      </c>
      <c r="E55" s="1184"/>
      <c r="F55" s="1184" t="s">
        <v>69</v>
      </c>
      <c r="G55" s="1035" t="s">
        <v>41</v>
      </c>
      <c r="H55" s="1035"/>
      <c r="I55" s="1035"/>
      <c r="J55" s="1036" t="str">
        <f t="shared" si="0"/>
        <v>012901901.jpg</v>
      </c>
      <c r="K55" s="1498"/>
      <c r="L55" s="1499"/>
      <c r="M55" s="1499"/>
      <c r="N55" s="1500"/>
      <c r="O55" s="674" t="s">
        <v>1876</v>
      </c>
      <c r="P55" s="687">
        <v>1</v>
      </c>
      <c r="Q55" s="674" t="s">
        <v>1878</v>
      </c>
      <c r="R55" s="1053"/>
      <c r="S55" s="1049">
        <v>1000</v>
      </c>
      <c r="T55" s="1049" t="s">
        <v>1878</v>
      </c>
      <c r="U55" s="1052"/>
    </row>
    <row r="56" spans="1:21" ht="27.75" customHeight="1">
      <c r="A56" s="1187" t="s">
        <v>130</v>
      </c>
      <c r="B56" s="1204" t="s">
        <v>500</v>
      </c>
      <c r="C56" s="1187"/>
      <c r="D56" s="1188" t="s">
        <v>5</v>
      </c>
      <c r="E56" s="1188"/>
      <c r="F56" s="1188"/>
      <c r="G56" s="1035"/>
      <c r="H56" s="1035"/>
      <c r="I56" s="1035"/>
      <c r="J56" s="1036" t="str">
        <f t="shared" si="0"/>
        <v>.jpg</v>
      </c>
      <c r="K56" s="1498"/>
      <c r="L56" s="1499"/>
      <c r="M56" s="1499"/>
      <c r="N56" s="1500"/>
      <c r="U56" s="1052"/>
    </row>
    <row r="57" spans="1:21" ht="27.75" customHeight="1">
      <c r="A57" s="1183">
        <f>IF(F57="","",COUNTA($F$6:F57))</f>
        <v>36</v>
      </c>
      <c r="B57" s="1202" t="s">
        <v>213</v>
      </c>
      <c r="C57" s="1183" t="s">
        <v>129</v>
      </c>
      <c r="D57" s="1184" t="s">
        <v>1008</v>
      </c>
      <c r="E57" s="1184"/>
      <c r="F57" s="1184" t="s">
        <v>69</v>
      </c>
      <c r="G57" s="1035" t="s">
        <v>41</v>
      </c>
      <c r="H57" s="1035"/>
      <c r="I57" s="1035"/>
      <c r="J57" s="1036" t="str">
        <f t="shared" si="0"/>
        <v>014102001.jpg</v>
      </c>
      <c r="K57" s="1498"/>
      <c r="L57" s="1499"/>
      <c r="M57" s="1499"/>
      <c r="N57" s="1500"/>
      <c r="O57" s="674" t="s">
        <v>1917</v>
      </c>
      <c r="P57" s="687">
        <v>1</v>
      </c>
      <c r="Q57" s="674" t="s">
        <v>1878</v>
      </c>
      <c r="R57" s="1053"/>
      <c r="S57" s="1049">
        <v>1000</v>
      </c>
      <c r="T57" s="689" t="s">
        <v>1878</v>
      </c>
      <c r="U57" s="1050"/>
    </row>
    <row r="58" spans="1:21" ht="27.75" customHeight="1">
      <c r="A58" s="1183">
        <f>IF(F58="","",COUNTA($F$6:F58))</f>
        <v>37</v>
      </c>
      <c r="B58" s="1202" t="s">
        <v>1426</v>
      </c>
      <c r="C58" s="1183" t="s">
        <v>214</v>
      </c>
      <c r="D58" s="1184" t="s">
        <v>1012</v>
      </c>
      <c r="E58" s="1184"/>
      <c r="F58" s="1437" t="s">
        <v>2196</v>
      </c>
      <c r="G58" s="1035" t="s">
        <v>41</v>
      </c>
      <c r="H58" s="1035"/>
      <c r="I58" s="1035"/>
      <c r="J58" s="1036" t="str">
        <f t="shared" si="0"/>
        <v>014104001.jpg</v>
      </c>
      <c r="K58" s="1498"/>
      <c r="L58" s="1499"/>
      <c r="M58" s="1499"/>
      <c r="N58" s="1500"/>
      <c r="O58" s="674" t="s">
        <v>1917</v>
      </c>
      <c r="P58" s="687">
        <v>1</v>
      </c>
      <c r="Q58" s="674" t="s">
        <v>1901</v>
      </c>
      <c r="R58" s="1055"/>
      <c r="S58" s="1049">
        <v>1000</v>
      </c>
      <c r="T58" s="1049" t="s">
        <v>1901</v>
      </c>
      <c r="U58" s="1052"/>
    </row>
    <row r="59" spans="1:21" ht="27.75" customHeight="1">
      <c r="A59" s="1187" t="s">
        <v>133</v>
      </c>
      <c r="B59" s="1204" t="s">
        <v>501</v>
      </c>
      <c r="C59" s="1187"/>
      <c r="D59" s="1188" t="s">
        <v>5</v>
      </c>
      <c r="E59" s="1188"/>
      <c r="F59" s="1188"/>
      <c r="G59" s="1056"/>
      <c r="H59" s="1056"/>
      <c r="I59" s="1056"/>
      <c r="J59" s="1057" t="str">
        <f t="shared" si="0"/>
        <v>.jpg</v>
      </c>
      <c r="K59" s="1508"/>
      <c r="L59" s="1509"/>
      <c r="M59" s="1509"/>
      <c r="N59" s="1510"/>
      <c r="O59" s="920"/>
      <c r="P59" s="921"/>
      <c r="Q59" s="920"/>
      <c r="R59" s="1058"/>
      <c r="S59" s="1059"/>
      <c r="T59" s="922"/>
      <c r="U59" s="1060"/>
    </row>
    <row r="60" spans="1:21" s="1036" customFormat="1" ht="27.75" customHeight="1">
      <c r="A60" s="1183">
        <f>IF(F60="","",COUNTA($F$6:F60))</f>
        <v>38</v>
      </c>
      <c r="B60" s="1203" t="s">
        <v>1566</v>
      </c>
      <c r="C60" s="1183" t="s">
        <v>132</v>
      </c>
      <c r="D60" s="1184" t="s">
        <v>1014</v>
      </c>
      <c r="E60" s="1184"/>
      <c r="F60" s="1184" t="s">
        <v>69</v>
      </c>
      <c r="G60" s="1035" t="s">
        <v>41</v>
      </c>
      <c r="H60" s="1035"/>
      <c r="I60" s="1035"/>
      <c r="J60" s="1036" t="str">
        <f t="shared" si="0"/>
        <v>014501002.jpg</v>
      </c>
      <c r="K60" s="1511"/>
      <c r="L60" s="1511"/>
      <c r="M60" s="1511"/>
      <c r="N60" s="1511"/>
      <c r="O60" s="918" t="s">
        <v>1917</v>
      </c>
      <c r="P60" s="925">
        <v>1</v>
      </c>
      <c r="Q60" s="918" t="s">
        <v>1878</v>
      </c>
      <c r="R60" s="1061"/>
      <c r="S60" s="1043">
        <v>1000</v>
      </c>
      <c r="T60" s="1043" t="s">
        <v>1878</v>
      </c>
      <c r="U60" s="1040"/>
    </row>
    <row r="61" spans="1:21" s="1036" customFormat="1" ht="27.75" customHeight="1">
      <c r="A61" s="1183">
        <f>IF(F61="","",COUNTA($F$6:F61))</f>
        <v>39</v>
      </c>
      <c r="B61" s="1202" t="s">
        <v>1565</v>
      </c>
      <c r="C61" s="1183" t="s">
        <v>132</v>
      </c>
      <c r="D61" s="1184" t="s">
        <v>1015</v>
      </c>
      <c r="E61" s="1184"/>
      <c r="F61" s="1184" t="s">
        <v>69</v>
      </c>
      <c r="G61" s="1035" t="s">
        <v>41</v>
      </c>
      <c r="H61" s="1035"/>
      <c r="I61" s="1035"/>
      <c r="J61" s="1036" t="str">
        <f t="shared" si="0"/>
        <v>014501003.jpg</v>
      </c>
      <c r="K61" s="1511"/>
      <c r="L61" s="1511"/>
      <c r="M61" s="1511"/>
      <c r="N61" s="1511"/>
      <c r="O61" s="918" t="s">
        <v>1917</v>
      </c>
      <c r="P61" s="925">
        <v>1</v>
      </c>
      <c r="Q61" s="918" t="s">
        <v>1878</v>
      </c>
      <c r="R61" s="1062"/>
      <c r="S61" s="1043">
        <v>1000</v>
      </c>
      <c r="T61" s="1043" t="s">
        <v>1878</v>
      </c>
      <c r="U61" s="1040"/>
    </row>
    <row r="62" spans="1:21" s="1036" customFormat="1" ht="27.75" customHeight="1">
      <c r="A62" s="1187" t="s">
        <v>139</v>
      </c>
      <c r="B62" s="1204" t="s">
        <v>502</v>
      </c>
      <c r="C62" s="1187"/>
      <c r="D62" s="1188" t="s">
        <v>5</v>
      </c>
      <c r="E62" s="1188"/>
      <c r="F62" s="1188"/>
      <c r="G62" s="1035"/>
      <c r="H62" s="1035"/>
      <c r="I62" s="1035"/>
      <c r="J62" s="1036" t="str">
        <f t="shared" si="0"/>
        <v>.jpg</v>
      </c>
      <c r="K62" s="1511"/>
      <c r="L62" s="1511"/>
      <c r="M62" s="1511"/>
      <c r="N62" s="1511"/>
      <c r="O62" s="918"/>
      <c r="P62" s="925"/>
      <c r="Q62" s="918"/>
      <c r="R62" s="1061"/>
      <c r="S62" s="1043"/>
      <c r="T62" s="1043"/>
      <c r="U62" s="1063"/>
    </row>
    <row r="63" spans="1:21" s="1036" customFormat="1" ht="27.75" customHeight="1">
      <c r="A63" s="1183">
        <f>IF(F63="","",COUNTA($F$6:F63))</f>
        <v>40</v>
      </c>
      <c r="B63" s="1203" t="s">
        <v>1567</v>
      </c>
      <c r="C63" s="1183" t="s">
        <v>136</v>
      </c>
      <c r="D63" s="1184" t="s">
        <v>1020</v>
      </c>
      <c r="E63" s="1184"/>
      <c r="F63" s="1184" t="s">
        <v>69</v>
      </c>
      <c r="G63" s="1035" t="s">
        <v>41</v>
      </c>
      <c r="H63" s="1035"/>
      <c r="I63" s="1035"/>
      <c r="J63" s="1036" t="str">
        <f t="shared" si="0"/>
        <v>014602101.jpg</v>
      </c>
      <c r="K63" s="1511"/>
      <c r="L63" s="1511"/>
      <c r="M63" s="1511"/>
      <c r="N63" s="1511"/>
      <c r="O63" s="918" t="s">
        <v>1918</v>
      </c>
      <c r="P63" s="925">
        <v>1</v>
      </c>
      <c r="Q63" s="918" t="s">
        <v>1878</v>
      </c>
      <c r="R63" s="1061"/>
      <c r="S63" s="1043">
        <v>1000</v>
      </c>
      <c r="T63" s="1043" t="s">
        <v>1878</v>
      </c>
      <c r="U63" s="1040"/>
    </row>
    <row r="64" spans="1:21" s="1036" customFormat="1" ht="27.75" customHeight="1">
      <c r="A64" s="1183">
        <f>IF(F64="","",COUNTA($F$6:F64))</f>
        <v>41</v>
      </c>
      <c r="B64" s="1206" t="s">
        <v>1609</v>
      </c>
      <c r="C64" s="1183" t="s">
        <v>217</v>
      </c>
      <c r="D64" s="1184" t="s">
        <v>1021</v>
      </c>
      <c r="E64" s="1184"/>
      <c r="F64" s="1184" t="s">
        <v>1778</v>
      </c>
      <c r="G64" s="1035" t="s">
        <v>41</v>
      </c>
      <c r="H64" s="1035"/>
      <c r="I64" s="1035"/>
      <c r="J64" s="1036" t="str">
        <f t="shared" si="0"/>
        <v>014602201.jpg</v>
      </c>
      <c r="K64" s="1511"/>
      <c r="L64" s="1511"/>
      <c r="M64" s="1511"/>
      <c r="N64" s="1511"/>
      <c r="O64" s="918" t="s">
        <v>1876</v>
      </c>
      <c r="P64" s="925">
        <v>1</v>
      </c>
      <c r="Q64" s="918" t="s">
        <v>1919</v>
      </c>
      <c r="R64" s="1061"/>
      <c r="S64" s="1043">
        <v>1</v>
      </c>
      <c r="T64" s="1043" t="s">
        <v>1919</v>
      </c>
      <c r="U64" s="1040"/>
    </row>
    <row r="65" spans="1:21" s="1036" customFormat="1" ht="27.75" customHeight="1">
      <c r="A65" s="1187" t="s">
        <v>423</v>
      </c>
      <c r="B65" s="1204" t="s">
        <v>503</v>
      </c>
      <c r="C65" s="1187"/>
      <c r="D65" s="1188" t="s">
        <v>5</v>
      </c>
      <c r="E65" s="1188"/>
      <c r="F65" s="1188"/>
      <c r="G65" s="1035"/>
      <c r="H65" s="1035"/>
      <c r="I65" s="1035"/>
      <c r="J65" s="1036" t="str">
        <f t="shared" si="0"/>
        <v>.jpg</v>
      </c>
      <c r="K65" s="1511"/>
      <c r="L65" s="1511"/>
      <c r="M65" s="1511"/>
      <c r="N65" s="1511"/>
    </row>
    <row r="66" spans="1:21" ht="27.75" customHeight="1">
      <c r="A66" s="1183">
        <f>IF(F66="","",COUNTA($F$6:F66))</f>
        <v>42</v>
      </c>
      <c r="B66" s="1202" t="s">
        <v>1427</v>
      </c>
      <c r="C66" s="1183" t="s">
        <v>219</v>
      </c>
      <c r="D66" s="1184" t="s">
        <v>1039</v>
      </c>
      <c r="E66" s="1184"/>
      <c r="F66" s="1184" t="s">
        <v>220</v>
      </c>
      <c r="G66" s="1064" t="s">
        <v>41</v>
      </c>
      <c r="H66" s="1064"/>
      <c r="I66" s="1064"/>
      <c r="J66" s="1065" t="str">
        <f t="shared" si="0"/>
        <v>022101001.jpg</v>
      </c>
      <c r="K66" s="1502"/>
      <c r="L66" s="1503"/>
      <c r="M66" s="1503"/>
      <c r="N66" s="1504"/>
      <c r="O66" s="919" t="s">
        <v>1876</v>
      </c>
      <c r="P66" s="923">
        <v>1000</v>
      </c>
      <c r="Q66" s="924" t="s">
        <v>1878</v>
      </c>
      <c r="R66" s="1066"/>
      <c r="S66" s="1067">
        <v>1000</v>
      </c>
      <c r="T66" s="1067" t="s">
        <v>1878</v>
      </c>
      <c r="U66" s="1068"/>
    </row>
    <row r="67" spans="1:21" ht="27.75" customHeight="1">
      <c r="A67" s="1183">
        <f>IF(F67="","",COUNTA($F$6:F67))</f>
        <v>43</v>
      </c>
      <c r="B67" s="1202" t="s">
        <v>1428</v>
      </c>
      <c r="C67" s="1183" t="s">
        <v>691</v>
      </c>
      <c r="D67" s="1184" t="s">
        <v>1040</v>
      </c>
      <c r="E67" s="1184"/>
      <c r="F67" s="1184" t="s">
        <v>841</v>
      </c>
      <c r="G67" s="1035" t="s">
        <v>41</v>
      </c>
      <c r="H67" s="1035"/>
      <c r="I67" s="1035"/>
      <c r="J67" s="1036" t="str">
        <f t="shared" si="0"/>
        <v>022109001.jpg</v>
      </c>
      <c r="K67" s="1498"/>
      <c r="L67" s="1499"/>
      <c r="M67" s="1499"/>
      <c r="N67" s="1500"/>
      <c r="O67" s="674" t="s">
        <v>1876</v>
      </c>
      <c r="P67" s="687">
        <v>1</v>
      </c>
      <c r="Q67" s="690" t="s">
        <v>1897</v>
      </c>
      <c r="R67" s="1053"/>
      <c r="S67" s="1049">
        <v>1</v>
      </c>
      <c r="T67" s="1049" t="s">
        <v>1897</v>
      </c>
      <c r="U67" s="1052"/>
    </row>
    <row r="68" spans="1:21" ht="27.75" customHeight="1">
      <c r="A68" s="1183">
        <f>IF(F68="","",COUNTA($F$6:F68))</f>
        <v>44</v>
      </c>
      <c r="B68" s="1202" t="s">
        <v>1429</v>
      </c>
      <c r="C68" s="1183" t="s">
        <v>691</v>
      </c>
      <c r="D68" s="1184" t="s">
        <v>1041</v>
      </c>
      <c r="E68" s="1184"/>
      <c r="F68" s="1184" t="s">
        <v>841</v>
      </c>
      <c r="G68" s="1035" t="s">
        <v>41</v>
      </c>
      <c r="H68" s="1035"/>
      <c r="I68" s="1035"/>
      <c r="J68" s="1036" t="str">
        <f t="shared" ref="J68:J132" si="1">D68&amp;".jpg"</f>
        <v>022109002.jpg</v>
      </c>
      <c r="K68" s="1498"/>
      <c r="L68" s="1499"/>
      <c r="M68" s="1499"/>
      <c r="N68" s="1500"/>
      <c r="O68" s="674" t="s">
        <v>1876</v>
      </c>
      <c r="P68" s="687">
        <v>1</v>
      </c>
      <c r="Q68" s="690" t="s">
        <v>1897</v>
      </c>
      <c r="R68" s="1053"/>
      <c r="S68" s="1049">
        <v>1</v>
      </c>
      <c r="T68" s="1049" t="s">
        <v>1897</v>
      </c>
      <c r="U68" s="1017"/>
    </row>
    <row r="69" spans="1:21" ht="27.75" customHeight="1">
      <c r="A69" s="1183">
        <f>IF(F69="","",COUNTA($F$6:F69))</f>
        <v>45</v>
      </c>
      <c r="B69" s="1202" t="s">
        <v>1430</v>
      </c>
      <c r="C69" s="1183" t="s">
        <v>691</v>
      </c>
      <c r="D69" s="1184" t="s">
        <v>1042</v>
      </c>
      <c r="E69" s="1184"/>
      <c r="F69" s="1184" t="s">
        <v>841</v>
      </c>
      <c r="G69" s="1035" t="s">
        <v>41</v>
      </c>
      <c r="H69" s="1035"/>
      <c r="I69" s="1035"/>
      <c r="J69" s="1036" t="str">
        <f t="shared" si="1"/>
        <v>022109003.jpg</v>
      </c>
      <c r="K69" s="1498"/>
      <c r="L69" s="1499"/>
      <c r="M69" s="1499"/>
      <c r="N69" s="1500"/>
      <c r="O69" s="674" t="s">
        <v>1876</v>
      </c>
      <c r="P69" s="687">
        <v>1</v>
      </c>
      <c r="Q69" s="690" t="s">
        <v>1897</v>
      </c>
      <c r="R69" s="1053"/>
      <c r="S69" s="1049">
        <v>1</v>
      </c>
      <c r="T69" s="1049" t="s">
        <v>1897</v>
      </c>
      <c r="U69" s="1052"/>
    </row>
    <row r="70" spans="1:21" ht="27.75" customHeight="1">
      <c r="A70" s="1187" t="s">
        <v>124</v>
      </c>
      <c r="B70" s="1204" t="s">
        <v>504</v>
      </c>
      <c r="C70" s="1187"/>
      <c r="D70" s="1188" t="s">
        <v>5</v>
      </c>
      <c r="E70" s="1188"/>
      <c r="F70" s="1188"/>
      <c r="G70" s="1035"/>
      <c r="H70" s="1035"/>
      <c r="I70" s="1035"/>
      <c r="J70" s="1036" t="str">
        <f t="shared" si="1"/>
        <v>.jpg</v>
      </c>
      <c r="K70" s="1498"/>
      <c r="L70" s="1499"/>
      <c r="M70" s="1499"/>
      <c r="N70" s="1500"/>
      <c r="U70" s="1052"/>
    </row>
    <row r="71" spans="1:21" ht="27.75" customHeight="1">
      <c r="A71" s="1183">
        <f>IF(F71="","",COUNTA($F$6:F71))</f>
        <v>46</v>
      </c>
      <c r="B71" s="1202" t="s">
        <v>222</v>
      </c>
      <c r="C71" s="1183" t="s">
        <v>223</v>
      </c>
      <c r="D71" s="1184" t="s">
        <v>1043</v>
      </c>
      <c r="E71" s="1184"/>
      <c r="F71" s="1184" t="s">
        <v>1777</v>
      </c>
      <c r="G71" s="1035" t="s">
        <v>41</v>
      </c>
      <c r="H71" s="1035"/>
      <c r="I71" s="1035"/>
      <c r="J71" s="1036" t="str">
        <f t="shared" si="1"/>
        <v>022202001.jpg</v>
      </c>
      <c r="K71" s="1498"/>
      <c r="L71" s="1499"/>
      <c r="M71" s="1499"/>
      <c r="N71" s="1500"/>
      <c r="O71" s="674" t="s">
        <v>1876</v>
      </c>
      <c r="P71" s="687">
        <v>1</v>
      </c>
      <c r="Q71" s="690" t="s">
        <v>1893</v>
      </c>
      <c r="R71" s="1053"/>
      <c r="S71" s="1049">
        <v>1</v>
      </c>
      <c r="T71" s="1049" t="s">
        <v>1893</v>
      </c>
      <c r="U71" s="1052"/>
    </row>
    <row r="72" spans="1:21" ht="27.75" customHeight="1">
      <c r="A72" s="1183">
        <f>IF(F72="","",COUNTA($F$6:F72))</f>
        <v>47</v>
      </c>
      <c r="B72" s="1202" t="s">
        <v>224</v>
      </c>
      <c r="C72" s="1183" t="s">
        <v>225</v>
      </c>
      <c r="D72" s="1184" t="s">
        <v>1044</v>
      </c>
      <c r="E72" s="1184"/>
      <c r="F72" s="1184" t="s">
        <v>1777</v>
      </c>
      <c r="G72" s="1035" t="s">
        <v>41</v>
      </c>
      <c r="H72" s="1035"/>
      <c r="I72" s="1035"/>
      <c r="J72" s="1036" t="str">
        <f t="shared" si="1"/>
        <v>022203001.jpg</v>
      </c>
      <c r="K72" s="1498"/>
      <c r="L72" s="1499"/>
      <c r="M72" s="1499"/>
      <c r="N72" s="1500"/>
      <c r="O72" s="674" t="s">
        <v>1876</v>
      </c>
      <c r="P72" s="687">
        <v>1</v>
      </c>
      <c r="Q72" s="690" t="s">
        <v>1893</v>
      </c>
      <c r="R72" s="1053"/>
      <c r="S72" s="1049">
        <v>1</v>
      </c>
      <c r="T72" s="1049" t="s">
        <v>1893</v>
      </c>
      <c r="U72" s="1050"/>
    </row>
    <row r="73" spans="1:21" ht="27.75" customHeight="1">
      <c r="A73" s="1183">
        <f>IF(F73="","",COUNTA($F$6:F73))</f>
        <v>48</v>
      </c>
      <c r="B73" s="1202" t="s">
        <v>226</v>
      </c>
      <c r="C73" s="1183" t="s">
        <v>227</v>
      </c>
      <c r="D73" s="1184" t="s">
        <v>1045</v>
      </c>
      <c r="E73" s="1184"/>
      <c r="F73" s="1184" t="s">
        <v>69</v>
      </c>
      <c r="G73" s="1035" t="s">
        <v>41</v>
      </c>
      <c r="H73" s="1035"/>
      <c r="I73" s="1035"/>
      <c r="J73" s="1036" t="str">
        <f t="shared" si="1"/>
        <v>022204001.jpg</v>
      </c>
      <c r="K73" s="1498"/>
      <c r="L73" s="1499"/>
      <c r="M73" s="1499"/>
      <c r="N73" s="1500"/>
      <c r="O73" s="674" t="s">
        <v>1876</v>
      </c>
      <c r="P73" s="687">
        <v>1</v>
      </c>
      <c r="Q73" s="690" t="s">
        <v>1893</v>
      </c>
      <c r="R73" s="1432"/>
      <c r="S73" s="1049">
        <v>1</v>
      </c>
      <c r="T73" s="1049" t="s">
        <v>1893</v>
      </c>
      <c r="U73" s="1052"/>
    </row>
    <row r="74" spans="1:21" ht="27.75" customHeight="1">
      <c r="A74" s="1183">
        <f>IF(F74="","",COUNTA($F$6:F74))</f>
        <v>49</v>
      </c>
      <c r="B74" s="1202" t="s">
        <v>228</v>
      </c>
      <c r="C74" s="1183" t="s">
        <v>229</v>
      </c>
      <c r="D74" s="1184" t="s">
        <v>1046</v>
      </c>
      <c r="E74" s="1184"/>
      <c r="F74" s="1184" t="s">
        <v>69</v>
      </c>
      <c r="G74" s="1035" t="s">
        <v>41</v>
      </c>
      <c r="H74" s="1035"/>
      <c r="I74" s="1035"/>
      <c r="J74" s="1036" t="str">
        <f t="shared" si="1"/>
        <v>022205001.jpg</v>
      </c>
      <c r="K74" s="1498"/>
      <c r="L74" s="1499"/>
      <c r="M74" s="1499"/>
      <c r="N74" s="1500"/>
      <c r="O74" s="674" t="s">
        <v>1876</v>
      </c>
      <c r="P74" s="687">
        <v>1</v>
      </c>
      <c r="Q74" s="690" t="s">
        <v>1893</v>
      </c>
      <c r="R74" s="1432"/>
      <c r="S74" s="1049">
        <v>1</v>
      </c>
      <c r="T74" s="1049" t="s">
        <v>1893</v>
      </c>
      <c r="U74" s="1052"/>
    </row>
    <row r="75" spans="1:21" ht="27.75" customHeight="1">
      <c r="A75" s="1187" t="s">
        <v>171</v>
      </c>
      <c r="B75" s="1204" t="s">
        <v>908</v>
      </c>
      <c r="C75" s="1187"/>
      <c r="D75" s="1188" t="s">
        <v>5</v>
      </c>
      <c r="E75" s="1188"/>
      <c r="F75" s="1188"/>
      <c r="G75" s="1035"/>
      <c r="H75" s="1035"/>
      <c r="I75" s="1035"/>
      <c r="J75" s="1036" t="str">
        <f t="shared" si="1"/>
        <v>.jpg</v>
      </c>
      <c r="K75" s="1498"/>
      <c r="L75" s="1499"/>
      <c r="M75" s="1499"/>
      <c r="N75" s="1500"/>
    </row>
    <row r="76" spans="1:21" ht="27.75" customHeight="1">
      <c r="A76" s="1183">
        <f>IF(F76="","",COUNTA($F$6:F76))</f>
        <v>50</v>
      </c>
      <c r="B76" s="1202" t="s">
        <v>1487</v>
      </c>
      <c r="C76" s="1183" t="s">
        <v>231</v>
      </c>
      <c r="D76" s="1184" t="s">
        <v>1051</v>
      </c>
      <c r="E76" s="1184"/>
      <c r="F76" s="1184" t="s">
        <v>69</v>
      </c>
      <c r="G76" s="1035" t="s">
        <v>41</v>
      </c>
      <c r="H76" s="1035"/>
      <c r="I76" s="1035"/>
      <c r="J76" s="1036" t="str">
        <f t="shared" si="1"/>
        <v>031101101.jpg</v>
      </c>
      <c r="K76" s="1498"/>
      <c r="L76" s="1499"/>
      <c r="M76" s="1499"/>
      <c r="N76" s="1500"/>
      <c r="O76" s="674" t="s">
        <v>1876</v>
      </c>
      <c r="P76" s="687">
        <v>1000</v>
      </c>
      <c r="Q76" s="690" t="s">
        <v>1878</v>
      </c>
      <c r="R76" s="1048"/>
      <c r="S76" s="1049">
        <v>1000</v>
      </c>
      <c r="T76" s="1049" t="s">
        <v>1878</v>
      </c>
      <c r="U76" s="1052"/>
    </row>
    <row r="77" spans="1:21" ht="27.75" customHeight="1">
      <c r="A77" s="1183">
        <f>IF(F77="","",COUNTA($F$6:F77))</f>
        <v>51</v>
      </c>
      <c r="B77" s="1202" t="s">
        <v>919</v>
      </c>
      <c r="C77" s="1183" t="s">
        <v>854</v>
      </c>
      <c r="D77" s="1184" t="s">
        <v>1052</v>
      </c>
      <c r="E77" s="1184"/>
      <c r="F77" s="1184" t="s">
        <v>69</v>
      </c>
      <c r="G77" s="1035"/>
      <c r="H77" s="1035"/>
      <c r="I77" s="1035"/>
      <c r="J77" s="1036" t="str">
        <f t="shared" si="1"/>
        <v>031101501.jpg</v>
      </c>
      <c r="K77" s="1498"/>
      <c r="L77" s="1499"/>
      <c r="M77" s="1499"/>
      <c r="N77" s="1500"/>
      <c r="O77" s="674" t="s">
        <v>1876</v>
      </c>
      <c r="P77" s="687">
        <v>1000</v>
      </c>
      <c r="Q77" s="690" t="s">
        <v>1878</v>
      </c>
      <c r="R77" s="1048"/>
      <c r="S77" s="1049">
        <v>1000</v>
      </c>
      <c r="T77" s="1049" t="s">
        <v>1878</v>
      </c>
      <c r="U77" s="1052"/>
    </row>
    <row r="78" spans="1:21" ht="27.75" customHeight="1">
      <c r="A78" s="1183">
        <f>IF(F78="","",COUNTA($F$6:F78))</f>
        <v>52</v>
      </c>
      <c r="B78" s="1202" t="s">
        <v>924</v>
      </c>
      <c r="C78" s="1183" t="s">
        <v>855</v>
      </c>
      <c r="D78" s="1184" t="s">
        <v>1053</v>
      </c>
      <c r="E78" s="1184"/>
      <c r="F78" s="1184" t="s">
        <v>69</v>
      </c>
      <c r="G78" s="1035"/>
      <c r="H78" s="1035"/>
      <c r="I78" s="1035"/>
      <c r="J78" s="1036" t="str">
        <f t="shared" si="1"/>
        <v>031101601.jpg</v>
      </c>
      <c r="K78" s="1498"/>
      <c r="L78" s="1499"/>
      <c r="M78" s="1499"/>
      <c r="N78" s="1500"/>
      <c r="O78" s="674" t="s">
        <v>1876</v>
      </c>
      <c r="P78" s="687">
        <v>1000</v>
      </c>
      <c r="Q78" s="690" t="s">
        <v>1878</v>
      </c>
      <c r="R78" s="1048"/>
      <c r="S78" s="1049">
        <v>1000</v>
      </c>
      <c r="T78" s="1049" t="s">
        <v>1878</v>
      </c>
      <c r="U78" s="1052"/>
    </row>
    <row r="79" spans="1:21" ht="27.75" customHeight="1">
      <c r="A79" s="1183">
        <f>IF(F79="","",COUNTA($F$6:F79))</f>
        <v>53</v>
      </c>
      <c r="B79" s="1202" t="s">
        <v>925</v>
      </c>
      <c r="C79" s="1183" t="s">
        <v>856</v>
      </c>
      <c r="D79" s="1184" t="s">
        <v>1054</v>
      </c>
      <c r="E79" s="1184"/>
      <c r="F79" s="1184" t="s">
        <v>69</v>
      </c>
      <c r="G79" s="1035"/>
      <c r="H79" s="1035"/>
      <c r="I79" s="1035"/>
      <c r="J79" s="1036" t="str">
        <f t="shared" si="1"/>
        <v>031101801.jpg</v>
      </c>
      <c r="K79" s="1498"/>
      <c r="L79" s="1499"/>
      <c r="M79" s="1499"/>
      <c r="N79" s="1500"/>
      <c r="O79" s="674" t="s">
        <v>1876</v>
      </c>
      <c r="P79" s="687">
        <v>1000</v>
      </c>
      <c r="Q79" s="690" t="s">
        <v>1878</v>
      </c>
      <c r="R79" s="1048"/>
      <c r="S79" s="1049">
        <v>1000</v>
      </c>
      <c r="T79" s="1049" t="s">
        <v>1878</v>
      </c>
      <c r="U79" s="1052"/>
    </row>
    <row r="80" spans="1:21" ht="27.75" customHeight="1">
      <c r="A80" s="1183">
        <f>IF(F80="","",COUNTA($F$6:F80))</f>
        <v>54</v>
      </c>
      <c r="B80" s="1202" t="s">
        <v>1488</v>
      </c>
      <c r="C80" s="1183" t="s">
        <v>232</v>
      </c>
      <c r="D80" s="1184" t="s">
        <v>1055</v>
      </c>
      <c r="E80" s="1184"/>
      <c r="F80" s="1184" t="s">
        <v>69</v>
      </c>
      <c r="G80" s="1035"/>
      <c r="H80" s="1035"/>
      <c r="I80" s="1035"/>
      <c r="J80" s="1036" t="str">
        <f t="shared" si="1"/>
        <v>031103101.jpg</v>
      </c>
      <c r="K80" s="1498"/>
      <c r="L80" s="1499"/>
      <c r="M80" s="1499"/>
      <c r="N80" s="1500"/>
      <c r="O80" s="674" t="s">
        <v>1876</v>
      </c>
      <c r="P80" s="687">
        <v>1000</v>
      </c>
      <c r="Q80" s="690" t="s">
        <v>1878</v>
      </c>
      <c r="R80" s="1048"/>
      <c r="S80" s="1049">
        <v>1000</v>
      </c>
      <c r="T80" s="1049" t="s">
        <v>1878</v>
      </c>
      <c r="U80" s="1052"/>
    </row>
    <row r="81" spans="1:21" ht="27.75" customHeight="1">
      <c r="A81" s="1183">
        <f>IF(F81="","",COUNTA($F$6:F81))</f>
        <v>55</v>
      </c>
      <c r="B81" s="1202" t="s">
        <v>927</v>
      </c>
      <c r="C81" s="1183" t="s">
        <v>857</v>
      </c>
      <c r="D81" s="1184" t="s">
        <v>1056</v>
      </c>
      <c r="E81" s="1184"/>
      <c r="F81" s="1184" t="s">
        <v>77</v>
      </c>
      <c r="G81" s="1035"/>
      <c r="H81" s="1035"/>
      <c r="I81" s="1035"/>
      <c r="J81" s="1036" t="str">
        <f t="shared" si="1"/>
        <v>031103701.jpg</v>
      </c>
      <c r="K81" s="1498"/>
      <c r="L81" s="1499"/>
      <c r="M81" s="1499"/>
      <c r="N81" s="1500"/>
      <c r="O81" s="674" t="s">
        <v>1876</v>
      </c>
      <c r="P81" s="687">
        <v>1</v>
      </c>
      <c r="Q81" s="690" t="s">
        <v>1878</v>
      </c>
      <c r="R81" s="1048"/>
      <c r="S81" s="1049">
        <v>1</v>
      </c>
      <c r="T81" s="1049" t="s">
        <v>1878</v>
      </c>
      <c r="U81" s="1052"/>
    </row>
    <row r="82" spans="1:21" s="1010" customFormat="1" ht="20.100000000000001" customHeight="1">
      <c r="A82" s="1207" t="s">
        <v>173</v>
      </c>
      <c r="B82" s="1186" t="s">
        <v>338</v>
      </c>
      <c r="C82" s="1208"/>
      <c r="D82" s="1209"/>
      <c r="E82" s="1190"/>
      <c r="F82" s="1210"/>
      <c r="G82" s="1016"/>
      <c r="H82" s="1069"/>
      <c r="I82" s="1069"/>
      <c r="J82" s="1018"/>
      <c r="K82" s="1019" t="s">
        <v>301</v>
      </c>
      <c r="L82" s="1070"/>
      <c r="M82" s="1071"/>
      <c r="N82" s="1072"/>
      <c r="O82" s="1072"/>
      <c r="P82" s="1072"/>
    </row>
    <row r="83" spans="1:21" ht="27.75" customHeight="1">
      <c r="A83" s="1183">
        <f>IF(F83="","",COUNTA($F$6:F83))</f>
        <v>56</v>
      </c>
      <c r="B83" s="1202" t="s">
        <v>1431</v>
      </c>
      <c r="C83" s="1183" t="s">
        <v>613</v>
      </c>
      <c r="D83" s="1184" t="s">
        <v>1057</v>
      </c>
      <c r="E83" s="1184"/>
      <c r="F83" s="1184" t="s">
        <v>69</v>
      </c>
      <c r="G83" s="1035" t="s">
        <v>41</v>
      </c>
      <c r="H83" s="1035"/>
      <c r="I83" s="1035"/>
      <c r="J83" s="1036" t="str">
        <f t="shared" si="1"/>
        <v>032102901.jpg</v>
      </c>
      <c r="K83" s="1498"/>
      <c r="L83" s="1499"/>
      <c r="M83" s="1499"/>
      <c r="N83" s="1500"/>
      <c r="O83" s="674" t="s">
        <v>1876</v>
      </c>
      <c r="P83" s="687">
        <v>1000</v>
      </c>
      <c r="Q83" s="690" t="s">
        <v>1878</v>
      </c>
      <c r="R83" s="1048"/>
      <c r="S83" s="1049">
        <v>1000</v>
      </c>
      <c r="T83" s="1049" t="s">
        <v>1878</v>
      </c>
      <c r="U83" s="1052"/>
    </row>
    <row r="84" spans="1:21" ht="27.75" customHeight="1">
      <c r="A84" s="1187" t="s">
        <v>174</v>
      </c>
      <c r="B84" s="1204" t="s">
        <v>506</v>
      </c>
      <c r="C84" s="1187"/>
      <c r="D84" s="1188" t="s">
        <v>5</v>
      </c>
      <c r="E84" s="1188"/>
      <c r="F84" s="1188"/>
      <c r="G84" s="1035"/>
      <c r="H84" s="1035"/>
      <c r="I84" s="1035"/>
      <c r="J84" s="1036" t="str">
        <f>D84&amp;".jpg"</f>
        <v>.jpg</v>
      </c>
      <c r="K84" s="1498"/>
      <c r="L84" s="1499"/>
      <c r="M84" s="1499"/>
      <c r="N84" s="1500"/>
      <c r="U84" s="1052"/>
    </row>
    <row r="85" spans="1:21" ht="27.75" customHeight="1">
      <c r="A85" s="1183">
        <f>IF(F85="","",COUNTA($F$6:F85))</f>
        <v>57</v>
      </c>
      <c r="B85" s="1202" t="s">
        <v>926</v>
      </c>
      <c r="C85" s="1183" t="s">
        <v>234</v>
      </c>
      <c r="D85" s="1184" t="s">
        <v>1058</v>
      </c>
      <c r="E85" s="1184"/>
      <c r="F85" s="1184" t="s">
        <v>69</v>
      </c>
      <c r="G85" s="1035" t="s">
        <v>41</v>
      </c>
      <c r="H85" s="1035"/>
      <c r="I85" s="1035"/>
      <c r="J85" s="1036" t="str">
        <f t="shared" si="1"/>
        <v>032212301.jpg</v>
      </c>
      <c r="K85" s="1498"/>
      <c r="L85" s="1499"/>
      <c r="M85" s="1499"/>
      <c r="N85" s="1500"/>
      <c r="O85" s="674" t="s">
        <v>1876</v>
      </c>
      <c r="P85" s="687">
        <v>1000</v>
      </c>
      <c r="Q85" s="690" t="s">
        <v>1878</v>
      </c>
      <c r="R85" s="1048"/>
      <c r="S85" s="1049">
        <v>1000</v>
      </c>
      <c r="T85" s="1049" t="s">
        <v>1878</v>
      </c>
      <c r="U85" s="1052"/>
    </row>
    <row r="86" spans="1:21" ht="27.75" customHeight="1">
      <c r="A86" s="1183">
        <f>IF(F86="","",COUNTA($F$6:F86))</f>
        <v>58</v>
      </c>
      <c r="B86" s="1182" t="s">
        <v>1576</v>
      </c>
      <c r="C86" s="1183" t="s">
        <v>145</v>
      </c>
      <c r="D86" s="1184" t="s">
        <v>1059</v>
      </c>
      <c r="E86" s="1184"/>
      <c r="F86" s="1184" t="s">
        <v>69</v>
      </c>
      <c r="G86" s="1035" t="s">
        <v>41</v>
      </c>
      <c r="H86" s="1035"/>
      <c r="I86" s="1035"/>
      <c r="J86" s="1036" t="str">
        <f t="shared" si="1"/>
        <v>032221701.jpg</v>
      </c>
      <c r="K86" s="1498"/>
      <c r="L86" s="1499"/>
      <c r="M86" s="1499"/>
      <c r="N86" s="1500"/>
      <c r="O86" s="674" t="s">
        <v>1876</v>
      </c>
      <c r="P86" s="687">
        <v>1000</v>
      </c>
      <c r="Q86" s="690" t="s">
        <v>1878</v>
      </c>
      <c r="R86" s="1048"/>
      <c r="S86" s="1049">
        <v>1000</v>
      </c>
      <c r="T86" s="1049" t="s">
        <v>1878</v>
      </c>
      <c r="U86" s="1052"/>
    </row>
    <row r="87" spans="1:21" ht="27.75" customHeight="1">
      <c r="A87" s="1187" t="s">
        <v>180</v>
      </c>
      <c r="B87" s="1204" t="s">
        <v>507</v>
      </c>
      <c r="C87" s="1187"/>
      <c r="D87" s="1188" t="s">
        <v>5</v>
      </c>
      <c r="E87" s="1188"/>
      <c r="F87" s="1188"/>
      <c r="G87" s="1035"/>
      <c r="H87" s="1035"/>
      <c r="I87" s="1035"/>
      <c r="J87" s="1036" t="str">
        <f t="shared" si="1"/>
        <v>.jpg</v>
      </c>
      <c r="K87" s="1498"/>
      <c r="L87" s="1499"/>
      <c r="M87" s="1499"/>
      <c r="N87" s="1500"/>
    </row>
    <row r="88" spans="1:21" ht="27.75" customHeight="1">
      <c r="A88" s="1183">
        <f>IF(F88="","",COUNTA($F$6:F88))</f>
        <v>59</v>
      </c>
      <c r="B88" s="1202" t="s">
        <v>1505</v>
      </c>
      <c r="C88" s="1183">
        <v>1010921</v>
      </c>
      <c r="D88" s="1184" t="s">
        <v>1093</v>
      </c>
      <c r="E88" s="1184"/>
      <c r="F88" s="1184" t="s">
        <v>69</v>
      </c>
      <c r="G88" s="1035" t="s">
        <v>41</v>
      </c>
      <c r="H88" s="1035"/>
      <c r="I88" s="1035"/>
      <c r="J88" s="1036" t="str">
        <f t="shared" si="1"/>
        <v>101092101.jpg</v>
      </c>
      <c r="K88" s="1498"/>
      <c r="L88" s="1499"/>
      <c r="M88" s="1499"/>
      <c r="N88" s="1500"/>
      <c r="O88" s="674" t="s">
        <v>1876</v>
      </c>
      <c r="P88" s="687">
        <v>1</v>
      </c>
      <c r="Q88" s="690" t="s">
        <v>1878</v>
      </c>
      <c r="R88" s="1048"/>
      <c r="S88" s="1049">
        <v>1000</v>
      </c>
      <c r="T88" s="1049" t="s">
        <v>1878</v>
      </c>
      <c r="U88" s="1052"/>
    </row>
    <row r="89" spans="1:21" ht="27.75" customHeight="1">
      <c r="A89" s="1183">
        <f>IF(F89="","",COUNTA($F$6:F89))</f>
        <v>60</v>
      </c>
      <c r="B89" s="1202" t="s">
        <v>1432</v>
      </c>
      <c r="C89" s="1183">
        <v>1010921</v>
      </c>
      <c r="D89" s="1184" t="s">
        <v>1094</v>
      </c>
      <c r="E89" s="1184"/>
      <c r="F89" s="1184" t="s">
        <v>69</v>
      </c>
      <c r="G89" s="1035"/>
      <c r="H89" s="1035" t="s">
        <v>41</v>
      </c>
      <c r="I89" s="1035"/>
      <c r="J89" s="1036" t="str">
        <f t="shared" si="1"/>
        <v>101092102.jpg</v>
      </c>
      <c r="K89" s="1498"/>
      <c r="L89" s="1499"/>
      <c r="M89" s="1499"/>
      <c r="N89" s="1500"/>
      <c r="O89" s="674" t="s">
        <v>1876</v>
      </c>
      <c r="P89" s="687">
        <v>1</v>
      </c>
      <c r="Q89" s="690" t="s">
        <v>1878</v>
      </c>
      <c r="R89" s="1048"/>
      <c r="S89" s="1049">
        <v>1000</v>
      </c>
      <c r="T89" s="1049" t="s">
        <v>1878</v>
      </c>
      <c r="U89" s="1052"/>
    </row>
    <row r="90" spans="1:21" ht="27.75" customHeight="1">
      <c r="A90" s="1183">
        <f>IF(F90="","",COUNTA($F$6:F90))</f>
        <v>61</v>
      </c>
      <c r="B90" s="1202" t="s">
        <v>615</v>
      </c>
      <c r="C90" s="1183">
        <v>1010960</v>
      </c>
      <c r="D90" s="1184" t="s">
        <v>1095</v>
      </c>
      <c r="E90" s="1184"/>
      <c r="F90" s="1184" t="s">
        <v>69</v>
      </c>
      <c r="G90" s="1035" t="s">
        <v>41</v>
      </c>
      <c r="H90" s="1035"/>
      <c r="I90" s="1035"/>
      <c r="J90" s="1036" t="str">
        <f t="shared" si="1"/>
        <v>101096001.jpg</v>
      </c>
      <c r="K90" s="1498"/>
      <c r="L90" s="1499"/>
      <c r="M90" s="1499"/>
      <c r="N90" s="1500"/>
      <c r="O90" s="674" t="s">
        <v>1876</v>
      </c>
      <c r="P90" s="687">
        <v>1</v>
      </c>
      <c r="Q90" s="690" t="s">
        <v>1878</v>
      </c>
      <c r="R90" s="1048"/>
      <c r="S90" s="1049">
        <v>1000</v>
      </c>
      <c r="T90" s="1049" t="s">
        <v>1878</v>
      </c>
      <c r="U90" s="1052"/>
    </row>
    <row r="91" spans="1:21" ht="27.75" customHeight="1">
      <c r="A91" s="1187" t="s">
        <v>510</v>
      </c>
      <c r="B91" s="1204" t="s">
        <v>508</v>
      </c>
      <c r="C91" s="1187"/>
      <c r="D91" s="1188" t="s">
        <v>5</v>
      </c>
      <c r="E91" s="1188"/>
      <c r="F91" s="1188"/>
      <c r="G91" s="1056"/>
      <c r="H91" s="1056"/>
      <c r="I91" s="1056"/>
      <c r="J91" s="1057" t="str">
        <f t="shared" si="1"/>
        <v>.jpg</v>
      </c>
      <c r="K91" s="1508"/>
      <c r="L91" s="1509"/>
      <c r="M91" s="1509"/>
      <c r="N91" s="1510"/>
    </row>
    <row r="92" spans="1:21" s="1036" customFormat="1" ht="27.75" customHeight="1">
      <c r="A92" s="1183">
        <f>IF(F92="","",COUNTA($F$6:F92))</f>
        <v>62</v>
      </c>
      <c r="B92" s="1182" t="s">
        <v>1588</v>
      </c>
      <c r="C92" s="1183" t="s">
        <v>692</v>
      </c>
      <c r="D92" s="1184" t="s">
        <v>1096</v>
      </c>
      <c r="E92" s="1184"/>
      <c r="F92" s="1184" t="s">
        <v>69</v>
      </c>
      <c r="G92" s="1035"/>
      <c r="H92" s="1035" t="s">
        <v>41</v>
      </c>
      <c r="I92" s="1035"/>
      <c r="J92" s="1036" t="str">
        <f t="shared" si="1"/>
        <v>101098201.jpg</v>
      </c>
      <c r="K92" s="1511"/>
      <c r="L92" s="1511"/>
      <c r="M92" s="1511"/>
      <c r="N92" s="1511"/>
      <c r="O92" s="918" t="s">
        <v>1912</v>
      </c>
      <c r="P92" s="925">
        <v>50</v>
      </c>
      <c r="Q92" s="926" t="s">
        <v>1878</v>
      </c>
      <c r="R92" s="1042"/>
      <c r="S92" s="1043">
        <v>1000</v>
      </c>
      <c r="T92" s="1043" t="s">
        <v>1878</v>
      </c>
      <c r="U92" s="1040"/>
    </row>
    <row r="93" spans="1:21" s="1036" customFormat="1" ht="27.75" customHeight="1">
      <c r="A93" s="1183">
        <f>IF(F93="","",COUNTA($F$6:F93))</f>
        <v>63</v>
      </c>
      <c r="B93" s="1182" t="s">
        <v>1589</v>
      </c>
      <c r="C93" s="1183" t="s">
        <v>238</v>
      </c>
      <c r="D93" s="1184" t="s">
        <v>1097</v>
      </c>
      <c r="E93" s="1184"/>
      <c r="F93" s="1184" t="s">
        <v>69</v>
      </c>
      <c r="G93" s="1035" t="s">
        <v>41</v>
      </c>
      <c r="H93" s="1035" t="s">
        <v>41</v>
      </c>
      <c r="I93" s="1035"/>
      <c r="J93" s="1036" t="str">
        <f t="shared" si="1"/>
        <v>102091201.jpg</v>
      </c>
      <c r="K93" s="1511"/>
      <c r="L93" s="1511"/>
      <c r="M93" s="1511"/>
      <c r="N93" s="1511"/>
      <c r="O93" s="918" t="s">
        <v>1912</v>
      </c>
      <c r="P93" s="925">
        <v>50</v>
      </c>
      <c r="Q93" s="926" t="s">
        <v>1878</v>
      </c>
      <c r="R93" s="1042"/>
      <c r="S93" s="1043">
        <v>1000</v>
      </c>
      <c r="T93" s="1043" t="s">
        <v>1878</v>
      </c>
      <c r="U93" s="1040"/>
    </row>
    <row r="94" spans="1:21" s="1036" customFormat="1" ht="27.75" customHeight="1">
      <c r="A94" s="1187" t="s">
        <v>512</v>
      </c>
      <c r="B94" s="1204" t="s">
        <v>509</v>
      </c>
      <c r="C94" s="1187"/>
      <c r="D94" s="1188" t="s">
        <v>5</v>
      </c>
      <c r="E94" s="1188"/>
      <c r="F94" s="1188"/>
      <c r="G94" s="1035"/>
      <c r="H94" s="1035"/>
      <c r="I94" s="1035"/>
      <c r="J94" s="1036" t="str">
        <f t="shared" si="1"/>
        <v>.jpg</v>
      </c>
      <c r="K94" s="1511"/>
      <c r="L94" s="1511"/>
      <c r="M94" s="1511"/>
      <c r="N94" s="1511"/>
      <c r="U94" s="1040"/>
    </row>
    <row r="95" spans="1:21" s="1036" customFormat="1" ht="27.75" customHeight="1">
      <c r="A95" s="1183">
        <f>IF(F95="","",COUNTA($F$6:F95))</f>
        <v>64</v>
      </c>
      <c r="B95" s="1182" t="s">
        <v>1590</v>
      </c>
      <c r="C95" s="1183">
        <v>1030921</v>
      </c>
      <c r="D95" s="1184" t="s">
        <v>1098</v>
      </c>
      <c r="E95" s="1184"/>
      <c r="F95" s="1184" t="s">
        <v>69</v>
      </c>
      <c r="G95" s="1035" t="s">
        <v>41</v>
      </c>
      <c r="H95" s="1035"/>
      <c r="I95" s="1035"/>
      <c r="J95" s="1036" t="str">
        <f t="shared" si="1"/>
        <v>103092101.jpg</v>
      </c>
      <c r="K95" s="1511"/>
      <c r="L95" s="1511"/>
      <c r="M95" s="1511"/>
      <c r="N95" s="1511"/>
      <c r="O95" s="918" t="s">
        <v>1876</v>
      </c>
      <c r="P95" s="925">
        <v>1</v>
      </c>
      <c r="Q95" s="926" t="s">
        <v>1878</v>
      </c>
      <c r="R95" s="1042"/>
      <c r="S95" s="1043">
        <v>1000</v>
      </c>
      <c r="T95" s="1043" t="s">
        <v>1878</v>
      </c>
      <c r="U95" s="1040"/>
    </row>
    <row r="96" spans="1:21" s="1036" customFormat="1" ht="27.75" customHeight="1">
      <c r="A96" s="1183">
        <f>IF(F96="","",COUNTA($F$6:F96))</f>
        <v>65</v>
      </c>
      <c r="B96" s="1182" t="s">
        <v>1591</v>
      </c>
      <c r="C96" s="1183">
        <v>1030921</v>
      </c>
      <c r="D96" s="1184" t="s">
        <v>1099</v>
      </c>
      <c r="E96" s="1184"/>
      <c r="F96" s="1184" t="s">
        <v>69</v>
      </c>
      <c r="G96" s="1035" t="s">
        <v>41</v>
      </c>
      <c r="H96" s="1035"/>
      <c r="I96" s="1035"/>
      <c r="J96" s="1036" t="str">
        <f t="shared" si="1"/>
        <v>103092102.jpg</v>
      </c>
      <c r="K96" s="1511"/>
      <c r="L96" s="1511"/>
      <c r="M96" s="1511"/>
      <c r="N96" s="1511"/>
      <c r="O96" s="918" t="s">
        <v>1876</v>
      </c>
      <c r="P96" s="925">
        <v>1</v>
      </c>
      <c r="Q96" s="926" t="s">
        <v>1878</v>
      </c>
      <c r="R96" s="1042"/>
      <c r="S96" s="1043">
        <v>1000</v>
      </c>
      <c r="T96" s="1043" t="s">
        <v>1878</v>
      </c>
      <c r="U96" s="1040"/>
    </row>
    <row r="97" spans="1:21" s="1036" customFormat="1" ht="27.75" customHeight="1">
      <c r="A97" s="1183">
        <f>IF(F97="","",COUNTA($F$6:F97))</f>
        <v>66</v>
      </c>
      <c r="B97" s="1182" t="s">
        <v>1592</v>
      </c>
      <c r="C97" s="1183">
        <v>1030922</v>
      </c>
      <c r="D97" s="1184" t="s">
        <v>1100</v>
      </c>
      <c r="E97" s="1184"/>
      <c r="F97" s="1184" t="s">
        <v>69</v>
      </c>
      <c r="G97" s="1035" t="s">
        <v>41</v>
      </c>
      <c r="H97" s="1035"/>
      <c r="I97" s="1035"/>
      <c r="J97" s="1036" t="str">
        <f t="shared" si="1"/>
        <v>103092201.jpg</v>
      </c>
      <c r="K97" s="1511"/>
      <c r="L97" s="1511"/>
      <c r="M97" s="1511"/>
      <c r="N97" s="1511"/>
      <c r="O97" s="918" t="s">
        <v>1876</v>
      </c>
      <c r="P97" s="925">
        <v>1</v>
      </c>
      <c r="Q97" s="926" t="s">
        <v>1878</v>
      </c>
      <c r="R97" s="1042"/>
      <c r="S97" s="1043">
        <v>1000</v>
      </c>
      <c r="T97" s="1043" t="s">
        <v>1878</v>
      </c>
      <c r="U97" s="1040"/>
    </row>
    <row r="98" spans="1:21" s="1036" customFormat="1" ht="27.75" customHeight="1">
      <c r="A98" s="1183">
        <f>IF(F98="","",COUNTA($F$6:F98))</f>
        <v>67</v>
      </c>
      <c r="B98" s="1182" t="s">
        <v>1593</v>
      </c>
      <c r="C98" s="1183">
        <v>1030922</v>
      </c>
      <c r="D98" s="1184" t="s">
        <v>1101</v>
      </c>
      <c r="E98" s="1184"/>
      <c r="F98" s="1184" t="s">
        <v>69</v>
      </c>
      <c r="G98" s="1035" t="s">
        <v>41</v>
      </c>
      <c r="H98" s="1035"/>
      <c r="I98" s="1035"/>
      <c r="J98" s="1036" t="str">
        <f t="shared" si="1"/>
        <v>103092202.jpg</v>
      </c>
      <c r="K98" s="1511"/>
      <c r="L98" s="1511"/>
      <c r="M98" s="1511"/>
      <c r="N98" s="1511"/>
      <c r="O98" s="918" t="s">
        <v>1876</v>
      </c>
      <c r="P98" s="925">
        <v>1</v>
      </c>
      <c r="Q98" s="926" t="s">
        <v>1878</v>
      </c>
      <c r="R98" s="1042"/>
      <c r="S98" s="1043">
        <v>1000</v>
      </c>
      <c r="T98" s="927" t="s">
        <v>1878</v>
      </c>
      <c r="U98" s="1040"/>
    </row>
    <row r="99" spans="1:21" s="1036" customFormat="1" ht="27.75" customHeight="1">
      <c r="A99" s="1183">
        <f>IF(F99="","",COUNTA(($F$6:F99)))</f>
        <v>68</v>
      </c>
      <c r="B99" s="1211" t="s">
        <v>1594</v>
      </c>
      <c r="C99" s="1183">
        <v>1030922</v>
      </c>
      <c r="D99" s="1184" t="s">
        <v>1102</v>
      </c>
      <c r="E99" s="1184"/>
      <c r="F99" s="1184" t="s">
        <v>69</v>
      </c>
      <c r="G99" s="1035"/>
      <c r="H99" s="1035"/>
      <c r="I99" s="1035"/>
      <c r="J99" s="1036" t="str">
        <f t="shared" si="1"/>
        <v>103092203.jpg</v>
      </c>
      <c r="K99" s="1511"/>
      <c r="L99" s="1511"/>
      <c r="M99" s="1511"/>
      <c r="N99" s="1511"/>
      <c r="O99" s="918" t="s">
        <v>1876</v>
      </c>
      <c r="P99" s="925">
        <v>1</v>
      </c>
      <c r="Q99" s="926" t="s">
        <v>1878</v>
      </c>
      <c r="R99" s="1042"/>
      <c r="S99" s="1043">
        <v>1000</v>
      </c>
      <c r="T99" s="927" t="s">
        <v>1878</v>
      </c>
      <c r="U99" s="1040"/>
    </row>
    <row r="100" spans="1:21" ht="27.75" customHeight="1">
      <c r="A100" s="1187" t="s">
        <v>514</v>
      </c>
      <c r="B100" s="1204" t="s">
        <v>511</v>
      </c>
      <c r="C100" s="1187"/>
      <c r="D100" s="1188" t="s">
        <v>5</v>
      </c>
      <c r="E100" s="1188"/>
      <c r="F100" s="1188"/>
      <c r="G100" s="1073"/>
      <c r="H100" s="1073"/>
      <c r="I100" s="1073"/>
      <c r="J100" s="1074" t="str">
        <f t="shared" si="1"/>
        <v>.jpg</v>
      </c>
      <c r="K100" s="1523"/>
      <c r="L100" s="1524"/>
      <c r="M100" s="1524"/>
      <c r="N100" s="1525"/>
    </row>
    <row r="101" spans="1:21" s="1036" customFormat="1" ht="27.75" customHeight="1">
      <c r="A101" s="1183">
        <f>IF(F101="","",COUNTA($F$6:F101))</f>
        <v>69</v>
      </c>
      <c r="B101" s="1182" t="s">
        <v>1595</v>
      </c>
      <c r="C101" s="1183">
        <v>1040021</v>
      </c>
      <c r="D101" s="1184" t="s">
        <v>1103</v>
      </c>
      <c r="E101" s="1184"/>
      <c r="F101" s="1184" t="s">
        <v>1783</v>
      </c>
      <c r="G101" s="1035" t="s">
        <v>41</v>
      </c>
      <c r="H101" s="1035"/>
      <c r="I101" s="1035"/>
      <c r="J101" s="1036" t="str">
        <f t="shared" si="1"/>
        <v>104002101.jpg</v>
      </c>
      <c r="K101" s="1511"/>
      <c r="L101" s="1511"/>
      <c r="M101" s="1511"/>
      <c r="N101" s="1511"/>
      <c r="O101" s="918" t="s">
        <v>1920</v>
      </c>
      <c r="P101" s="925">
        <v>1</v>
      </c>
      <c r="Q101" s="926" t="s">
        <v>1901</v>
      </c>
      <c r="R101" s="1042"/>
      <c r="S101" s="1043">
        <v>1</v>
      </c>
      <c r="T101" s="927" t="s">
        <v>1901</v>
      </c>
      <c r="U101" s="1040"/>
    </row>
    <row r="102" spans="1:21" s="1036" customFormat="1" ht="27.75" customHeight="1">
      <c r="A102" s="1183">
        <f>IF(F102="","",COUNTA($F$6:F102))</f>
        <v>70</v>
      </c>
      <c r="B102" s="1182" t="s">
        <v>1596</v>
      </c>
      <c r="C102" s="1183">
        <v>1040021</v>
      </c>
      <c r="D102" s="1184" t="s">
        <v>1104</v>
      </c>
      <c r="E102" s="1184"/>
      <c r="F102" s="1184" t="s">
        <v>1783</v>
      </c>
      <c r="G102" s="1035" t="s">
        <v>41</v>
      </c>
      <c r="H102" s="1035"/>
      <c r="I102" s="1035"/>
      <c r="J102" s="1036" t="str">
        <f t="shared" si="1"/>
        <v>104002102.jpg</v>
      </c>
      <c r="K102" s="1511"/>
      <c r="L102" s="1511"/>
      <c r="M102" s="1511"/>
      <c r="N102" s="1511"/>
      <c r="O102" s="918" t="s">
        <v>1920</v>
      </c>
      <c r="P102" s="925">
        <v>1</v>
      </c>
      <c r="Q102" s="926" t="s">
        <v>1901</v>
      </c>
      <c r="R102" s="1042"/>
      <c r="S102" s="1043">
        <v>1</v>
      </c>
      <c r="T102" s="927" t="s">
        <v>1901</v>
      </c>
      <c r="U102" s="1040"/>
    </row>
    <row r="103" spans="1:21" s="1036" customFormat="1" ht="27.75" customHeight="1">
      <c r="A103" s="1183">
        <f>IF(F103="","",COUNTA(($F$6:F103)))</f>
        <v>71</v>
      </c>
      <c r="B103" s="1182" t="s">
        <v>1597</v>
      </c>
      <c r="C103" s="1183">
        <v>1040021</v>
      </c>
      <c r="D103" s="1184" t="s">
        <v>1105</v>
      </c>
      <c r="E103" s="1184"/>
      <c r="F103" s="1184" t="s">
        <v>27</v>
      </c>
      <c r="G103" s="1035"/>
      <c r="H103" s="1035"/>
      <c r="I103" s="1035"/>
      <c r="J103" s="1036" t="str">
        <f t="shared" si="1"/>
        <v>104002103.jpg</v>
      </c>
      <c r="K103" s="1511"/>
      <c r="L103" s="1511"/>
      <c r="M103" s="1511"/>
      <c r="N103" s="1511"/>
      <c r="O103" s="918" t="s">
        <v>1920</v>
      </c>
      <c r="P103" s="925">
        <v>20</v>
      </c>
      <c r="Q103" s="926" t="s">
        <v>1878</v>
      </c>
      <c r="R103" s="1042"/>
      <c r="S103" s="1043">
        <v>1000</v>
      </c>
      <c r="T103" s="927" t="s">
        <v>1878</v>
      </c>
      <c r="U103" s="1040"/>
    </row>
    <row r="104" spans="1:21" s="1046" customFormat="1" ht="27.75" customHeight="1">
      <c r="A104" s="1187" t="s">
        <v>516</v>
      </c>
      <c r="B104" s="1204" t="s">
        <v>513</v>
      </c>
      <c r="C104" s="1187"/>
      <c r="D104" s="1188" t="s">
        <v>5</v>
      </c>
      <c r="E104" s="1188"/>
      <c r="F104" s="1188"/>
      <c r="G104" s="1073"/>
      <c r="H104" s="1073"/>
      <c r="I104" s="1073"/>
      <c r="J104" s="1074" t="str">
        <f t="shared" si="1"/>
        <v>.jpg</v>
      </c>
      <c r="K104" s="1520"/>
      <c r="L104" s="1521"/>
      <c r="M104" s="1521"/>
      <c r="N104" s="1522"/>
      <c r="U104" s="1004"/>
    </row>
    <row r="105" spans="1:21" s="1036" customFormat="1" ht="27.75" customHeight="1">
      <c r="A105" s="1183">
        <f>IF(F105="","",COUNTA($F$6:F105))</f>
        <v>72</v>
      </c>
      <c r="B105" s="1182" t="s">
        <v>1598</v>
      </c>
      <c r="C105" s="1183" t="s">
        <v>898</v>
      </c>
      <c r="D105" s="1184" t="s">
        <v>1106</v>
      </c>
      <c r="E105" s="1184"/>
      <c r="F105" s="1184" t="s">
        <v>69</v>
      </c>
      <c r="G105" s="1035" t="s">
        <v>41</v>
      </c>
      <c r="H105" s="1035"/>
      <c r="I105" s="1035"/>
      <c r="J105" s="1036" t="str">
        <f t="shared" si="1"/>
        <v>105001201.jpg</v>
      </c>
      <c r="K105" s="1511"/>
      <c r="L105" s="1511"/>
      <c r="M105" s="1511"/>
      <c r="N105" s="1511"/>
      <c r="O105" s="918" t="s">
        <v>1912</v>
      </c>
      <c r="P105" s="925">
        <v>50</v>
      </c>
      <c r="Q105" s="926" t="s">
        <v>1878</v>
      </c>
      <c r="R105" s="1042"/>
      <c r="S105" s="1043">
        <v>1000</v>
      </c>
      <c r="T105" s="927" t="s">
        <v>1878</v>
      </c>
      <c r="U105" s="1040"/>
    </row>
    <row r="106" spans="1:21" s="1036" customFormat="1" ht="27.75" customHeight="1">
      <c r="A106" s="1183">
        <f>IF(F106="","",COUNTA($F$6:F106))</f>
        <v>73</v>
      </c>
      <c r="B106" s="1182" t="s">
        <v>1599</v>
      </c>
      <c r="C106" s="1183" t="s">
        <v>693</v>
      </c>
      <c r="D106" s="1184" t="s">
        <v>1107</v>
      </c>
      <c r="E106" s="1184"/>
      <c r="F106" s="1184" t="s">
        <v>69</v>
      </c>
      <c r="G106" s="1035" t="s">
        <v>41</v>
      </c>
      <c r="H106" s="1035"/>
      <c r="I106" s="1035"/>
      <c r="J106" s="1036" t="str">
        <f t="shared" si="1"/>
        <v>105001501.jpg</v>
      </c>
      <c r="K106" s="1511"/>
      <c r="L106" s="1511"/>
      <c r="M106" s="1511"/>
      <c r="N106" s="1511"/>
      <c r="O106" s="918" t="s">
        <v>1921</v>
      </c>
      <c r="P106" s="925">
        <v>20</v>
      </c>
      <c r="Q106" s="926" t="s">
        <v>1878</v>
      </c>
      <c r="R106" s="1042"/>
      <c r="S106" s="1043">
        <v>1000</v>
      </c>
      <c r="T106" s="1043" t="s">
        <v>1878</v>
      </c>
      <c r="U106" s="1040"/>
    </row>
    <row r="107" spans="1:21" s="1046" customFormat="1" ht="27.75" customHeight="1">
      <c r="A107" s="1187" t="s">
        <v>862</v>
      </c>
      <c r="B107" s="1204" t="s">
        <v>515</v>
      </c>
      <c r="C107" s="1187"/>
      <c r="D107" s="1188" t="s">
        <v>5</v>
      </c>
      <c r="E107" s="1188"/>
      <c r="F107" s="1188"/>
      <c r="G107" s="1073"/>
      <c r="H107" s="1073"/>
      <c r="I107" s="1073"/>
      <c r="J107" s="1074" t="str">
        <f t="shared" si="1"/>
        <v>.jpg</v>
      </c>
      <c r="K107" s="1520"/>
      <c r="L107" s="1521"/>
      <c r="M107" s="1521"/>
      <c r="N107" s="1522"/>
      <c r="U107" s="1004"/>
    </row>
    <row r="108" spans="1:21" s="1036" customFormat="1" ht="27.75" customHeight="1">
      <c r="A108" s="1183">
        <f>IF(F108="","",COUNTA($F$6:F108))</f>
        <v>74</v>
      </c>
      <c r="B108" s="1182" t="s">
        <v>1600</v>
      </c>
      <c r="C108" s="1183" t="s">
        <v>243</v>
      </c>
      <c r="D108" s="1184" t="s">
        <v>1108</v>
      </c>
      <c r="E108" s="1184"/>
      <c r="F108" s="1184" t="s">
        <v>69</v>
      </c>
      <c r="G108" s="1035"/>
      <c r="H108" s="1035"/>
      <c r="I108" s="1035"/>
      <c r="J108" s="1036" t="str">
        <f t="shared" si="1"/>
        <v>106100101.jpg</v>
      </c>
      <c r="K108" s="1511"/>
      <c r="L108" s="1511"/>
      <c r="M108" s="1511"/>
      <c r="N108" s="1511"/>
      <c r="O108" s="918" t="s">
        <v>1876</v>
      </c>
      <c r="P108" s="925">
        <v>1</v>
      </c>
      <c r="Q108" s="926" t="s">
        <v>1878</v>
      </c>
      <c r="R108" s="1061"/>
      <c r="S108" s="1043">
        <v>1000</v>
      </c>
      <c r="T108" s="1043" t="s">
        <v>1878</v>
      </c>
      <c r="U108" s="1040"/>
    </row>
    <row r="109" spans="1:21" s="1036" customFormat="1" ht="27.75" customHeight="1">
      <c r="A109" s="1183">
        <f>IF(F109="","",COUNTA($F$6:F109))</f>
        <v>75</v>
      </c>
      <c r="B109" s="1182" t="s">
        <v>1601</v>
      </c>
      <c r="C109" s="1183" t="s">
        <v>243</v>
      </c>
      <c r="D109" s="1184" t="s">
        <v>1109</v>
      </c>
      <c r="E109" s="1184"/>
      <c r="F109" s="1184" t="s">
        <v>69</v>
      </c>
      <c r="G109" s="1035"/>
      <c r="H109" s="1035"/>
      <c r="I109" s="1035"/>
      <c r="J109" s="1036" t="str">
        <f t="shared" si="1"/>
        <v>106100102.jpg</v>
      </c>
      <c r="K109" s="1511"/>
      <c r="L109" s="1511"/>
      <c r="M109" s="1511"/>
      <c r="N109" s="1511"/>
      <c r="O109" s="918" t="s">
        <v>1922</v>
      </c>
      <c r="P109" s="925">
        <v>1</v>
      </c>
      <c r="Q109" s="926" t="s">
        <v>1878</v>
      </c>
      <c r="R109" s="1042"/>
      <c r="S109" s="1043">
        <v>1000</v>
      </c>
      <c r="T109" s="1043" t="s">
        <v>1878</v>
      </c>
      <c r="U109" s="1040"/>
    </row>
    <row r="110" spans="1:21" ht="27.75" customHeight="1">
      <c r="A110" s="1183">
        <f>IF(F110="","",COUNTA($F$6:F110))</f>
        <v>76</v>
      </c>
      <c r="B110" s="1202" t="s">
        <v>928</v>
      </c>
      <c r="C110" s="1183" t="s">
        <v>565</v>
      </c>
      <c r="D110" s="1184" t="s">
        <v>1110</v>
      </c>
      <c r="E110" s="1184"/>
      <c r="F110" s="1184" t="s">
        <v>69</v>
      </c>
      <c r="G110" s="1064" t="s">
        <v>41</v>
      </c>
      <c r="H110" s="1064"/>
      <c r="I110" s="1064"/>
      <c r="J110" s="1065" t="str">
        <f t="shared" si="1"/>
        <v>106100201.jpg</v>
      </c>
      <c r="K110" s="1502"/>
      <c r="L110" s="1503"/>
      <c r="M110" s="1503"/>
      <c r="N110" s="1504"/>
      <c r="O110" s="919" t="s">
        <v>1876</v>
      </c>
      <c r="P110" s="923">
        <v>1</v>
      </c>
      <c r="Q110" s="924" t="s">
        <v>1878</v>
      </c>
      <c r="R110" s="1075"/>
      <c r="S110" s="1067">
        <v>1000</v>
      </c>
      <c r="T110" s="1067" t="s">
        <v>1878</v>
      </c>
      <c r="U110" s="1047"/>
    </row>
    <row r="111" spans="1:21" ht="27.75" customHeight="1">
      <c r="A111" s="1183">
        <f>IF(F111="","",COUNTA($F$6:F111))</f>
        <v>77</v>
      </c>
      <c r="B111" s="1202" t="s">
        <v>929</v>
      </c>
      <c r="C111" s="1183" t="s">
        <v>565</v>
      </c>
      <c r="D111" s="1184" t="s">
        <v>1111</v>
      </c>
      <c r="E111" s="1184"/>
      <c r="F111" s="1184" t="s">
        <v>69</v>
      </c>
      <c r="G111" s="1035" t="s">
        <v>41</v>
      </c>
      <c r="H111" s="1035"/>
      <c r="I111" s="1035"/>
      <c r="J111" s="1036" t="str">
        <f t="shared" si="1"/>
        <v>106100202.jpg</v>
      </c>
      <c r="K111" s="1498"/>
      <c r="L111" s="1499"/>
      <c r="M111" s="1499"/>
      <c r="N111" s="1500"/>
      <c r="O111" s="674" t="s">
        <v>1876</v>
      </c>
      <c r="P111" s="687">
        <v>1</v>
      </c>
      <c r="Q111" s="690" t="s">
        <v>1878</v>
      </c>
      <c r="R111" s="1053"/>
      <c r="S111" s="1049">
        <v>1000</v>
      </c>
      <c r="T111" s="1049" t="s">
        <v>1878</v>
      </c>
      <c r="U111" s="1052"/>
    </row>
    <row r="112" spans="1:21" ht="27.75" customHeight="1">
      <c r="A112" s="1183">
        <f>IF(F112="","",COUNTA($F$6:F112))</f>
        <v>78</v>
      </c>
      <c r="B112" s="1182" t="s">
        <v>1604</v>
      </c>
      <c r="C112" s="1183">
        <v>1061002</v>
      </c>
      <c r="D112" s="1184" t="s">
        <v>1113</v>
      </c>
      <c r="E112" s="1184"/>
      <c r="F112" s="1184" t="s">
        <v>69</v>
      </c>
      <c r="G112" s="1056" t="s">
        <v>41</v>
      </c>
      <c r="H112" s="1056"/>
      <c r="I112" s="1056"/>
      <c r="J112" s="1057" t="str">
        <f t="shared" si="1"/>
        <v>106100206.jpg</v>
      </c>
      <c r="K112" s="1508"/>
      <c r="L112" s="1509"/>
      <c r="M112" s="1509"/>
      <c r="N112" s="1510"/>
      <c r="O112" s="920" t="s">
        <v>1876</v>
      </c>
      <c r="P112" s="921">
        <v>1</v>
      </c>
      <c r="Q112" s="928" t="s">
        <v>1878</v>
      </c>
      <c r="R112" s="1058"/>
      <c r="S112" s="1059">
        <v>1000</v>
      </c>
      <c r="T112" s="1059" t="s">
        <v>1878</v>
      </c>
      <c r="U112" s="1076"/>
    </row>
    <row r="113" spans="1:21" s="1036" customFormat="1" ht="27.75" customHeight="1">
      <c r="A113" s="1183">
        <f>IF(F113="","",COUNTA($F$6:F113))</f>
        <v>79</v>
      </c>
      <c r="B113" s="1182" t="s">
        <v>1603</v>
      </c>
      <c r="C113" s="1183">
        <v>1061002</v>
      </c>
      <c r="D113" s="1184" t="s">
        <v>1112</v>
      </c>
      <c r="E113" s="1184"/>
      <c r="F113" s="1184" t="s">
        <v>69</v>
      </c>
      <c r="G113" s="1035" t="s">
        <v>41</v>
      </c>
      <c r="H113" s="1035"/>
      <c r="I113" s="1035"/>
      <c r="J113" s="1036" t="str">
        <f t="shared" si="1"/>
        <v>106100205.jpg</v>
      </c>
      <c r="K113" s="1511"/>
      <c r="L113" s="1511"/>
      <c r="M113" s="1511"/>
      <c r="N113" s="1511"/>
      <c r="O113" s="918" t="s">
        <v>1876</v>
      </c>
      <c r="P113" s="925">
        <v>1</v>
      </c>
      <c r="Q113" s="926" t="s">
        <v>1878</v>
      </c>
      <c r="R113" s="1061"/>
      <c r="S113" s="1043">
        <v>1000</v>
      </c>
      <c r="T113" s="1043" t="s">
        <v>1878</v>
      </c>
      <c r="U113" s="1040"/>
    </row>
    <row r="114" spans="1:21" s="1036" customFormat="1" ht="27.75" customHeight="1">
      <c r="A114" s="1183">
        <f>IF(F114="","",COUNTA($F$6:F114))</f>
        <v>80</v>
      </c>
      <c r="B114" s="1182" t="s">
        <v>1626</v>
      </c>
      <c r="C114" s="1183">
        <v>1061002</v>
      </c>
      <c r="D114" s="1184" t="s">
        <v>1115</v>
      </c>
      <c r="E114" s="1184"/>
      <c r="F114" s="1184" t="s">
        <v>69</v>
      </c>
      <c r="G114" s="1035" t="s">
        <v>41</v>
      </c>
      <c r="H114" s="1035"/>
      <c r="I114" s="1035"/>
      <c r="J114" s="1036" t="str">
        <f t="shared" si="1"/>
        <v>106100203.jpg</v>
      </c>
      <c r="K114" s="1511"/>
      <c r="L114" s="1511"/>
      <c r="M114" s="1511"/>
      <c r="N114" s="1511"/>
      <c r="O114" s="918" t="s">
        <v>1912</v>
      </c>
      <c r="P114" s="925">
        <v>40</v>
      </c>
      <c r="Q114" s="926" t="s">
        <v>1878</v>
      </c>
      <c r="R114" s="1061"/>
      <c r="S114" s="1043">
        <v>1000</v>
      </c>
      <c r="T114" s="1043" t="s">
        <v>1878</v>
      </c>
      <c r="U114" s="1040"/>
    </row>
    <row r="115" spans="1:21" s="1036" customFormat="1" ht="27.75" customHeight="1">
      <c r="A115" s="1183">
        <f>IF(F115="","",COUNTA($F$6:F115))</f>
        <v>81</v>
      </c>
      <c r="B115" s="1182" t="s">
        <v>1602</v>
      </c>
      <c r="C115" s="1183">
        <v>1061002</v>
      </c>
      <c r="D115" s="1184" t="s">
        <v>1114</v>
      </c>
      <c r="E115" s="1184"/>
      <c r="F115" s="1184" t="s">
        <v>69</v>
      </c>
      <c r="G115" s="1035"/>
      <c r="H115" s="1035" t="s">
        <v>41</v>
      </c>
      <c r="I115" s="1035"/>
      <c r="J115" s="1036" t="str">
        <f t="shared" si="1"/>
        <v>106100204.jpg</v>
      </c>
      <c r="K115" s="1511"/>
      <c r="L115" s="1511"/>
      <c r="M115" s="1511"/>
      <c r="N115" s="1511"/>
      <c r="O115" s="918" t="s">
        <v>1876</v>
      </c>
      <c r="P115" s="925">
        <v>1</v>
      </c>
      <c r="Q115" s="926" t="s">
        <v>1878</v>
      </c>
      <c r="R115" s="1061"/>
      <c r="S115" s="1043">
        <v>1000</v>
      </c>
      <c r="T115" s="1043" t="s">
        <v>1878</v>
      </c>
      <c r="U115" s="1040"/>
    </row>
    <row r="116" spans="1:21" s="1036" customFormat="1" ht="27.75" customHeight="1">
      <c r="A116" s="1183">
        <f>IF(F116="","",COUNTA($F$6:F116))</f>
        <v>82</v>
      </c>
      <c r="B116" s="1202" t="s">
        <v>449</v>
      </c>
      <c r="C116" s="1183" t="s">
        <v>148</v>
      </c>
      <c r="D116" s="1184" t="s">
        <v>1116</v>
      </c>
      <c r="E116" s="1184"/>
      <c r="F116" s="1184" t="s">
        <v>69</v>
      </c>
      <c r="G116" s="1035"/>
      <c r="H116" s="1035"/>
      <c r="I116" s="1035"/>
      <c r="J116" s="1036" t="str">
        <f t="shared" si="1"/>
        <v>106100501.jpg</v>
      </c>
      <c r="K116" s="1511"/>
      <c r="L116" s="1511"/>
      <c r="M116" s="1511"/>
      <c r="N116" s="1511"/>
      <c r="O116" s="918" t="s">
        <v>1876</v>
      </c>
      <c r="P116" s="925">
        <v>1</v>
      </c>
      <c r="Q116" s="926" t="s">
        <v>1878</v>
      </c>
      <c r="R116" s="1061"/>
      <c r="S116" s="1043">
        <v>1000</v>
      </c>
      <c r="T116" s="1043" t="s">
        <v>1878</v>
      </c>
      <c r="U116" s="1040"/>
    </row>
    <row r="117" spans="1:21" s="1036" customFormat="1" ht="27.75" customHeight="1">
      <c r="A117" s="1183">
        <f>IF(F117="","",COUNTA($F$6:F117))</f>
        <v>83</v>
      </c>
      <c r="B117" s="1202" t="s">
        <v>244</v>
      </c>
      <c r="C117" s="1183" t="s">
        <v>148</v>
      </c>
      <c r="D117" s="1184" t="s">
        <v>1117</v>
      </c>
      <c r="E117" s="1184"/>
      <c r="F117" s="1184" t="s">
        <v>69</v>
      </c>
      <c r="G117" s="1035" t="s">
        <v>41</v>
      </c>
      <c r="H117" s="1035"/>
      <c r="I117" s="1035"/>
      <c r="J117" s="1036" t="str">
        <f t="shared" si="1"/>
        <v>106100502.jpg</v>
      </c>
      <c r="K117" s="1511"/>
      <c r="L117" s="1511"/>
      <c r="M117" s="1511"/>
      <c r="N117" s="1511"/>
      <c r="O117" s="918" t="s">
        <v>1876</v>
      </c>
      <c r="P117" s="925">
        <v>1</v>
      </c>
      <c r="Q117" s="926" t="s">
        <v>1878</v>
      </c>
      <c r="R117" s="1061"/>
      <c r="S117" s="1043">
        <v>1000</v>
      </c>
      <c r="T117" s="1043" t="s">
        <v>1878</v>
      </c>
      <c r="U117" s="1040"/>
    </row>
    <row r="118" spans="1:21" s="1006" customFormat="1" ht="27.75" customHeight="1">
      <c r="A118" s="1183">
        <f>IF(F118="","",COUNTA($F$6:F118))</f>
        <v>84</v>
      </c>
      <c r="B118" s="1182" t="s">
        <v>1799</v>
      </c>
      <c r="C118" s="1183" t="s">
        <v>150</v>
      </c>
      <c r="D118" s="1184" t="s">
        <v>1132</v>
      </c>
      <c r="E118" s="1184"/>
      <c r="F118" s="1184" t="s">
        <v>69</v>
      </c>
      <c r="G118" s="1005" t="str">
        <f>IF(COUNTIF(dmchung,B118),INDEX(machung,MATCH(B118,dmchung,)),"")</f>
        <v>108001008</v>
      </c>
      <c r="H118" s="1005" t="str">
        <f>IF(COUNTIF(dmchung,B118),INDEX(dvtchung,MATCH(B118,dmchung,)),"")</f>
        <v>1000 đồng/tấn</v>
      </c>
      <c r="K118" s="1441"/>
      <c r="L118" s="1441"/>
      <c r="M118" s="1441"/>
      <c r="N118" s="1441"/>
      <c r="O118" s="918" t="s">
        <v>1879</v>
      </c>
      <c r="P118" s="925">
        <v>10</v>
      </c>
      <c r="Q118" s="926" t="s">
        <v>1878</v>
      </c>
      <c r="R118" s="1061"/>
      <c r="S118" s="1043">
        <v>1000</v>
      </c>
      <c r="T118" s="1043" t="s">
        <v>1878</v>
      </c>
      <c r="U118" s="1040"/>
    </row>
    <row r="119" spans="1:21" s="1046" customFormat="1" ht="27.75" customHeight="1">
      <c r="A119" s="1187" t="s">
        <v>863</v>
      </c>
      <c r="B119" s="1204" t="s">
        <v>245</v>
      </c>
      <c r="C119" s="1187"/>
      <c r="D119" s="1188" t="s">
        <v>5</v>
      </c>
      <c r="E119" s="1188"/>
      <c r="F119" s="1188"/>
      <c r="G119" s="1064"/>
      <c r="H119" s="1064"/>
      <c r="I119" s="1064"/>
      <c r="J119" s="1065" t="str">
        <f t="shared" si="1"/>
        <v>.jpg</v>
      </c>
      <c r="K119" s="1512"/>
      <c r="L119" s="1513"/>
      <c r="M119" s="1513"/>
      <c r="N119" s="1514"/>
    </row>
    <row r="120" spans="1:21" ht="27.75" customHeight="1">
      <c r="A120" s="1183">
        <f>IF(F120="","",COUNTA($F$6:F120))</f>
        <v>85</v>
      </c>
      <c r="B120" s="1182" t="s">
        <v>1605</v>
      </c>
      <c r="C120" s="1183">
        <v>1072012</v>
      </c>
      <c r="D120" s="1184" t="s">
        <v>1118</v>
      </c>
      <c r="E120" s="1184"/>
      <c r="F120" s="1184" t="s">
        <v>69</v>
      </c>
      <c r="G120" s="1035" t="s">
        <v>41</v>
      </c>
      <c r="H120" s="1035"/>
      <c r="I120" s="1035"/>
      <c r="J120" s="1036" t="str">
        <f t="shared" si="1"/>
        <v>107201201.jpg</v>
      </c>
      <c r="K120" s="1498"/>
      <c r="L120" s="1499"/>
      <c r="M120" s="1499"/>
      <c r="N120" s="1500"/>
      <c r="O120" s="674" t="s">
        <v>1912</v>
      </c>
      <c r="P120" s="687">
        <v>50</v>
      </c>
      <c r="Q120" s="690" t="s">
        <v>1878</v>
      </c>
      <c r="R120" s="1048"/>
      <c r="S120" s="1049">
        <v>1000</v>
      </c>
      <c r="T120" s="1049" t="s">
        <v>1878</v>
      </c>
      <c r="U120" s="1052"/>
    </row>
    <row r="121" spans="1:21" s="1046" customFormat="1" ht="27.75" customHeight="1">
      <c r="A121" s="1187" t="s">
        <v>864</v>
      </c>
      <c r="B121" s="1204" t="s">
        <v>517</v>
      </c>
      <c r="C121" s="1187"/>
      <c r="D121" s="1188" t="s">
        <v>5</v>
      </c>
      <c r="E121" s="1188"/>
      <c r="F121" s="1188"/>
      <c r="G121" s="1035"/>
      <c r="H121" s="1035"/>
      <c r="I121" s="1035"/>
      <c r="J121" s="1036" t="str">
        <f t="shared" si="1"/>
        <v>.jpg</v>
      </c>
      <c r="K121" s="1505"/>
      <c r="L121" s="1506"/>
      <c r="M121" s="1506"/>
      <c r="N121" s="1507"/>
    </row>
    <row r="122" spans="1:21" ht="27.75" customHeight="1">
      <c r="A122" s="1183">
        <f>IF(F122="","",COUNTA($F$6:F122))</f>
        <v>86</v>
      </c>
      <c r="B122" s="1182" t="s">
        <v>1610</v>
      </c>
      <c r="C122" s="1183" t="s">
        <v>248</v>
      </c>
      <c r="D122" s="1184" t="s">
        <v>1119</v>
      </c>
      <c r="E122" s="1184"/>
      <c r="F122" s="1184" t="s">
        <v>69</v>
      </c>
      <c r="G122" s="1035" t="s">
        <v>41</v>
      </c>
      <c r="H122" s="1035"/>
      <c r="I122" s="1035"/>
      <c r="J122" s="1036" t="str">
        <f t="shared" si="1"/>
        <v>107301001.jpg</v>
      </c>
      <c r="K122" s="1498"/>
      <c r="L122" s="1499"/>
      <c r="M122" s="1499"/>
      <c r="N122" s="1500"/>
      <c r="O122" s="674" t="s">
        <v>1912</v>
      </c>
      <c r="P122" s="687">
        <v>50</v>
      </c>
      <c r="Q122" s="690" t="s">
        <v>1878</v>
      </c>
      <c r="R122" s="1048"/>
      <c r="S122" s="1049">
        <v>1000</v>
      </c>
      <c r="T122" s="1049" t="s">
        <v>1878</v>
      </c>
      <c r="U122" s="1052"/>
    </row>
    <row r="123" spans="1:21" s="1046" customFormat="1" ht="27.75" customHeight="1">
      <c r="A123" s="1187" t="s">
        <v>865</v>
      </c>
      <c r="B123" s="1204" t="s">
        <v>519</v>
      </c>
      <c r="C123" s="1187"/>
      <c r="D123" s="1188" t="s">
        <v>5</v>
      </c>
      <c r="E123" s="1188"/>
      <c r="F123" s="1188"/>
      <c r="G123" s="1035"/>
      <c r="H123" s="1035"/>
      <c r="I123" s="1035"/>
      <c r="J123" s="1036" t="str">
        <f t="shared" si="1"/>
        <v>.jpg</v>
      </c>
      <c r="K123" s="1505"/>
      <c r="L123" s="1506"/>
      <c r="M123" s="1506"/>
      <c r="N123" s="1507"/>
    </row>
    <row r="124" spans="1:21" ht="27.75" customHeight="1">
      <c r="A124" s="1183">
        <f>IF(F124="","",COUNTA($F$6:F124))</f>
        <v>87</v>
      </c>
      <c r="B124" s="1202" t="s">
        <v>1433</v>
      </c>
      <c r="C124" s="1183">
        <v>1103002</v>
      </c>
      <c r="D124" s="1184" t="s">
        <v>1133</v>
      </c>
      <c r="E124" s="1184"/>
      <c r="F124" s="1184" t="s">
        <v>69</v>
      </c>
      <c r="G124" s="1035" t="s">
        <v>41</v>
      </c>
      <c r="H124" s="1035" t="s">
        <v>41</v>
      </c>
      <c r="I124" s="1035"/>
      <c r="J124" s="1036" t="str">
        <f t="shared" si="1"/>
        <v>110300201.jpg</v>
      </c>
      <c r="K124" s="1498"/>
      <c r="L124" s="1499"/>
      <c r="M124" s="1499"/>
      <c r="N124" s="1500"/>
      <c r="O124" s="674" t="s">
        <v>1912</v>
      </c>
      <c r="P124" s="687">
        <v>50</v>
      </c>
      <c r="Q124" s="690" t="s">
        <v>1878</v>
      </c>
      <c r="R124" s="1053"/>
      <c r="S124" s="1049">
        <v>1000</v>
      </c>
      <c r="T124" s="1049" t="s">
        <v>1878</v>
      </c>
      <c r="U124" s="1052"/>
    </row>
    <row r="125" spans="1:21" s="1046" customFormat="1" ht="27.75" customHeight="1">
      <c r="A125" s="1187" t="s">
        <v>866</v>
      </c>
      <c r="B125" s="1204" t="s">
        <v>491</v>
      </c>
      <c r="C125" s="1187"/>
      <c r="D125" s="1188" t="s">
        <v>5</v>
      </c>
      <c r="E125" s="1188"/>
      <c r="F125" s="1188"/>
      <c r="G125" s="1035"/>
      <c r="H125" s="1035"/>
      <c r="I125" s="1035"/>
      <c r="J125" s="1036" t="str">
        <f t="shared" si="1"/>
        <v>.jpg</v>
      </c>
      <c r="K125" s="1505"/>
      <c r="L125" s="1506"/>
      <c r="M125" s="1506"/>
      <c r="N125" s="1507"/>
    </row>
    <row r="126" spans="1:21" ht="27.75" customHeight="1">
      <c r="A126" s="1183">
        <f>IF(F126="","",COUNTA($F$6:F126))</f>
        <v>88</v>
      </c>
      <c r="B126" s="1202" t="s">
        <v>1435</v>
      </c>
      <c r="C126" s="1183" t="s">
        <v>663</v>
      </c>
      <c r="D126" s="1184" t="s">
        <v>1135</v>
      </c>
      <c r="E126" s="1184"/>
      <c r="F126" s="1184" t="s">
        <v>69</v>
      </c>
      <c r="G126" s="1035"/>
      <c r="H126" s="1035" t="s">
        <v>41</v>
      </c>
      <c r="I126" s="1035"/>
      <c r="J126" s="1036" t="str">
        <f t="shared" si="1"/>
        <v>120090301.jpg</v>
      </c>
      <c r="K126" s="1498"/>
      <c r="L126" s="1499"/>
      <c r="M126" s="1499"/>
      <c r="N126" s="1500"/>
      <c r="O126" s="674" t="s">
        <v>1876</v>
      </c>
      <c r="P126" s="687">
        <v>1</v>
      </c>
      <c r="Q126" s="690" t="s">
        <v>1878</v>
      </c>
      <c r="R126" s="1053"/>
      <c r="S126" s="1049">
        <v>1000</v>
      </c>
      <c r="T126" s="1049" t="s">
        <v>1878</v>
      </c>
      <c r="U126" s="1052"/>
    </row>
    <row r="127" spans="1:21" s="1046" customFormat="1" ht="27.75" customHeight="1">
      <c r="A127" s="1187" t="s">
        <v>2167</v>
      </c>
      <c r="B127" s="1204" t="s">
        <v>1523</v>
      </c>
      <c r="C127" s="1187" t="s">
        <v>5</v>
      </c>
      <c r="D127" s="1188" t="s">
        <v>5</v>
      </c>
      <c r="E127" s="1188"/>
      <c r="F127" s="1188"/>
      <c r="G127" s="1035"/>
      <c r="H127" s="1035"/>
      <c r="I127" s="1035"/>
      <c r="J127" s="1036" t="str">
        <f t="shared" si="1"/>
        <v>.jpg</v>
      </c>
      <c r="K127" s="1505"/>
      <c r="L127" s="1506"/>
      <c r="M127" s="1506"/>
      <c r="N127" s="1507"/>
    </row>
    <row r="128" spans="1:21" ht="27.75" customHeight="1">
      <c r="A128" s="1183">
        <f>IF(F128="","",COUNTA($F$6:F128))</f>
        <v>89</v>
      </c>
      <c r="B128" s="1202" t="s">
        <v>1434</v>
      </c>
      <c r="C128" s="1183">
        <v>1200902</v>
      </c>
      <c r="D128" s="1184" t="s">
        <v>1134</v>
      </c>
      <c r="E128" s="1184"/>
      <c r="F128" s="1184" t="s">
        <v>69</v>
      </c>
      <c r="G128" s="1035"/>
      <c r="H128" s="1035" t="s">
        <v>41</v>
      </c>
      <c r="I128" s="1035"/>
      <c r="J128" s="1036" t="str">
        <f t="shared" si="1"/>
        <v>120090201.jpg</v>
      </c>
      <c r="K128" s="1498"/>
      <c r="L128" s="1499"/>
      <c r="M128" s="1499"/>
      <c r="N128" s="1500"/>
      <c r="O128" s="674" t="s">
        <v>1876</v>
      </c>
      <c r="P128" s="687">
        <v>1</v>
      </c>
      <c r="Q128" s="690" t="s">
        <v>1878</v>
      </c>
      <c r="R128" s="1053"/>
      <c r="S128" s="1049">
        <v>1000</v>
      </c>
      <c r="T128" s="1049" t="s">
        <v>1878</v>
      </c>
      <c r="U128" s="1052"/>
    </row>
    <row r="129" spans="1:21" s="1046" customFormat="1" ht="27.75" customHeight="1">
      <c r="A129" s="1187" t="s">
        <v>61</v>
      </c>
      <c r="B129" s="1204" t="s">
        <v>804</v>
      </c>
      <c r="C129" s="1187"/>
      <c r="D129" s="1188" t="s">
        <v>5</v>
      </c>
      <c r="E129" s="1188"/>
      <c r="F129" s="1188"/>
      <c r="G129" s="1035"/>
      <c r="H129" s="1035"/>
      <c r="I129" s="1035"/>
      <c r="J129" s="1036" t="str">
        <f t="shared" si="1"/>
        <v>.jpg</v>
      </c>
      <c r="K129" s="1505"/>
      <c r="L129" s="1506"/>
      <c r="M129" s="1506"/>
      <c r="N129" s="1507"/>
    </row>
    <row r="130" spans="1:21" s="1046" customFormat="1" ht="27.75" customHeight="1">
      <c r="A130" s="1187" t="s">
        <v>40</v>
      </c>
      <c r="B130" s="1204" t="s">
        <v>521</v>
      </c>
      <c r="C130" s="1187"/>
      <c r="D130" s="1188" t="s">
        <v>5</v>
      </c>
      <c r="E130" s="1188"/>
      <c r="F130" s="1188"/>
      <c r="G130" s="1035"/>
      <c r="H130" s="1035"/>
      <c r="I130" s="1035"/>
      <c r="J130" s="1036" t="str">
        <f t="shared" si="1"/>
        <v>.jpg</v>
      </c>
      <c r="K130" s="1505"/>
      <c r="L130" s="1506"/>
      <c r="M130" s="1506"/>
      <c r="N130" s="1507"/>
      <c r="O130" s="675"/>
      <c r="P130" s="688"/>
      <c r="Q130" s="677"/>
      <c r="R130" s="1051"/>
      <c r="S130" s="1077"/>
      <c r="T130" s="1077"/>
      <c r="U130" s="1050"/>
    </row>
    <row r="131" spans="1:21" ht="27.75" customHeight="1">
      <c r="A131" s="1183">
        <f>IF(F131="","",COUNTA($F$6:F131))</f>
        <v>90</v>
      </c>
      <c r="B131" s="1202" t="s">
        <v>831</v>
      </c>
      <c r="C131" s="1183" t="s">
        <v>251</v>
      </c>
      <c r="D131" s="1184" t="s">
        <v>1076</v>
      </c>
      <c r="E131" s="1184"/>
      <c r="F131" s="1184" t="s">
        <v>69</v>
      </c>
      <c r="G131" s="1035" t="s">
        <v>41</v>
      </c>
      <c r="H131" s="1035"/>
      <c r="I131" s="1035"/>
      <c r="J131" s="1036" t="str">
        <f t="shared" si="1"/>
        <v>051000301.jpg</v>
      </c>
      <c r="K131" s="1498"/>
      <c r="L131" s="1499"/>
      <c r="M131" s="1499"/>
      <c r="N131" s="1500"/>
      <c r="O131" s="674" t="s">
        <v>1876</v>
      </c>
      <c r="P131" s="687">
        <v>1000</v>
      </c>
      <c r="Q131" s="690" t="s">
        <v>1878</v>
      </c>
      <c r="R131" s="1053"/>
      <c r="S131" s="1049">
        <v>1000</v>
      </c>
      <c r="T131" s="1049" t="s">
        <v>1878</v>
      </c>
      <c r="U131" s="1052"/>
    </row>
    <row r="132" spans="1:21" ht="27.75" customHeight="1">
      <c r="A132" s="1183">
        <f>IF(F132="","",COUNTA($F$6:F132))</f>
        <v>91</v>
      </c>
      <c r="B132" s="1202" t="s">
        <v>832</v>
      </c>
      <c r="C132" s="1183" t="s">
        <v>251</v>
      </c>
      <c r="D132" s="1184" t="s">
        <v>1077</v>
      </c>
      <c r="E132" s="1184"/>
      <c r="F132" s="1184" t="s">
        <v>69</v>
      </c>
      <c r="G132" s="1035"/>
      <c r="H132" s="1035"/>
      <c r="I132" s="1035"/>
      <c r="J132" s="1036" t="str">
        <f t="shared" si="1"/>
        <v>051000302.jpg</v>
      </c>
      <c r="K132" s="1498"/>
      <c r="L132" s="1499"/>
      <c r="M132" s="1499"/>
      <c r="N132" s="1500"/>
      <c r="O132" s="674" t="s">
        <v>1876</v>
      </c>
      <c r="P132" s="687">
        <v>1000</v>
      </c>
      <c r="Q132" s="690" t="s">
        <v>1878</v>
      </c>
      <c r="R132" s="1053"/>
      <c r="S132" s="1049">
        <v>1000</v>
      </c>
      <c r="T132" s="1049" t="s">
        <v>1878</v>
      </c>
      <c r="U132" s="1052"/>
    </row>
    <row r="133" spans="1:21" s="1046" customFormat="1" ht="27.75" customHeight="1">
      <c r="A133" s="1187" t="s">
        <v>523</v>
      </c>
      <c r="B133" s="1204" t="s">
        <v>524</v>
      </c>
      <c r="C133" s="1187" t="s">
        <v>5</v>
      </c>
      <c r="D133" s="1188" t="s">
        <v>5</v>
      </c>
      <c r="E133" s="1188"/>
      <c r="F133" s="1188"/>
      <c r="G133" s="1035"/>
      <c r="H133" s="1035"/>
      <c r="I133" s="1035"/>
      <c r="J133" s="1036" t="str">
        <f t="shared" ref="J133:J190" si="2">D133&amp;".jpg"</f>
        <v>.jpg</v>
      </c>
      <c r="K133" s="1505"/>
      <c r="L133" s="1506"/>
      <c r="M133" s="1506"/>
      <c r="N133" s="1507"/>
      <c r="U133" s="1052"/>
    </row>
    <row r="134" spans="1:21" ht="27.75" customHeight="1">
      <c r="A134" s="1183">
        <f>IF(F134="","",COUNTA($F$6:F134))</f>
        <v>92</v>
      </c>
      <c r="B134" s="1202" t="s">
        <v>1499</v>
      </c>
      <c r="C134" s="1183" t="s">
        <v>253</v>
      </c>
      <c r="D134" s="1184" t="s">
        <v>1078</v>
      </c>
      <c r="E134" s="1184"/>
      <c r="F134" s="1184" t="s">
        <v>69</v>
      </c>
      <c r="G134" s="1035" t="s">
        <v>41</v>
      </c>
      <c r="H134" s="1035"/>
      <c r="I134" s="1035"/>
      <c r="J134" s="1036" t="str">
        <f t="shared" si="2"/>
        <v>071000001.jpg</v>
      </c>
      <c r="K134" s="1498"/>
      <c r="L134" s="1499"/>
      <c r="M134" s="1499"/>
      <c r="N134" s="1500"/>
      <c r="O134" s="674" t="s">
        <v>1876</v>
      </c>
      <c r="P134" s="687">
        <v>1000</v>
      </c>
      <c r="Q134" s="690" t="s">
        <v>1878</v>
      </c>
      <c r="R134" s="1053"/>
      <c r="S134" s="1049">
        <v>1000</v>
      </c>
      <c r="T134" s="1049" t="s">
        <v>1878</v>
      </c>
      <c r="U134" s="1052"/>
    </row>
    <row r="135" spans="1:21" ht="27.75" customHeight="1">
      <c r="A135" s="1183">
        <f>IF(F135="","",COUNTA($F$6:F135))</f>
        <v>93</v>
      </c>
      <c r="B135" s="1202" t="s">
        <v>1500</v>
      </c>
      <c r="C135" s="1183" t="s">
        <v>253</v>
      </c>
      <c r="D135" s="1184" t="s">
        <v>1079</v>
      </c>
      <c r="E135" s="1184"/>
      <c r="F135" s="1184" t="s">
        <v>69</v>
      </c>
      <c r="G135" s="1035"/>
      <c r="H135" s="1035"/>
      <c r="I135" s="1035"/>
      <c r="J135" s="1036" t="str">
        <f t="shared" si="2"/>
        <v>071000002.jpg</v>
      </c>
      <c r="K135" s="1498"/>
      <c r="L135" s="1499"/>
      <c r="M135" s="1499"/>
      <c r="N135" s="1500"/>
      <c r="O135" s="674" t="s">
        <v>1876</v>
      </c>
      <c r="P135" s="687">
        <v>1000</v>
      </c>
      <c r="Q135" s="690" t="s">
        <v>1878</v>
      </c>
      <c r="R135" s="1053"/>
      <c r="S135" s="1049">
        <v>1000</v>
      </c>
      <c r="T135" s="1049" t="s">
        <v>1878</v>
      </c>
      <c r="U135" s="1052"/>
    </row>
    <row r="136" spans="1:21" s="1046" customFormat="1" ht="27.75" customHeight="1">
      <c r="A136" s="1187" t="s">
        <v>525</v>
      </c>
      <c r="B136" s="1204" t="s">
        <v>526</v>
      </c>
      <c r="C136" s="1187"/>
      <c r="D136" s="1188" t="s">
        <v>5</v>
      </c>
      <c r="E136" s="1188"/>
      <c r="F136" s="1188"/>
      <c r="G136" s="1035"/>
      <c r="H136" s="1035"/>
      <c r="I136" s="1035"/>
      <c r="J136" s="1036" t="str">
        <f t="shared" si="2"/>
        <v>.jpg</v>
      </c>
      <c r="K136" s="1505"/>
      <c r="L136" s="1506"/>
      <c r="M136" s="1506"/>
      <c r="N136" s="1507"/>
      <c r="U136" s="1052"/>
    </row>
    <row r="137" spans="1:21" ht="27.75" customHeight="1">
      <c r="A137" s="1183">
        <f>IF(F137="","",COUNTA($F$6:F137))</f>
        <v>94</v>
      </c>
      <c r="B137" s="1202" t="s">
        <v>1501</v>
      </c>
      <c r="C137" s="1183" t="s">
        <v>255</v>
      </c>
      <c r="D137" s="1184" t="s">
        <v>1080</v>
      </c>
      <c r="E137" s="1184"/>
      <c r="F137" s="1184" t="s">
        <v>69</v>
      </c>
      <c r="G137" s="1035" t="s">
        <v>41</v>
      </c>
      <c r="H137" s="1035"/>
      <c r="I137" s="1035"/>
      <c r="J137" s="1036" t="str">
        <f t="shared" si="2"/>
        <v>072291201.jpg</v>
      </c>
      <c r="K137" s="1498"/>
      <c r="L137" s="1499"/>
      <c r="M137" s="1499"/>
      <c r="N137" s="1500"/>
      <c r="O137" s="674" t="s">
        <v>1876</v>
      </c>
      <c r="P137" s="687">
        <v>1000</v>
      </c>
      <c r="Q137" s="690" t="s">
        <v>1878</v>
      </c>
      <c r="R137" s="1053"/>
      <c r="S137" s="1049">
        <v>1000</v>
      </c>
      <c r="T137" s="1049" t="s">
        <v>1878</v>
      </c>
      <c r="U137" s="1052"/>
    </row>
    <row r="138" spans="1:21" ht="27.75" customHeight="1">
      <c r="A138" s="1183">
        <f>IF(F138="","",COUNTA($F$6:F138))</f>
        <v>95</v>
      </c>
      <c r="B138" s="1202" t="s">
        <v>1502</v>
      </c>
      <c r="C138" s="1183" t="s">
        <v>256</v>
      </c>
      <c r="D138" s="1184" t="s">
        <v>1081</v>
      </c>
      <c r="E138" s="1184"/>
      <c r="F138" s="1184" t="s">
        <v>69</v>
      </c>
      <c r="G138" s="1035" t="s">
        <v>41</v>
      </c>
      <c r="H138" s="1035"/>
      <c r="I138" s="1035"/>
      <c r="J138" s="1036" t="str">
        <f t="shared" si="2"/>
        <v>072292101.jpg</v>
      </c>
      <c r="K138" s="1498"/>
      <c r="L138" s="1499"/>
      <c r="M138" s="1499"/>
      <c r="N138" s="1500"/>
      <c r="O138" s="674" t="s">
        <v>1876</v>
      </c>
      <c r="P138" s="687">
        <v>1000</v>
      </c>
      <c r="Q138" s="690" t="s">
        <v>1878</v>
      </c>
      <c r="R138" s="1053"/>
      <c r="S138" s="1049">
        <v>1000</v>
      </c>
      <c r="T138" s="1049" t="s">
        <v>1878</v>
      </c>
      <c r="U138" s="1052"/>
    </row>
    <row r="139" spans="1:21" ht="27.75" customHeight="1">
      <c r="A139" s="1183">
        <f>IF(F139="","",COUNTA($F$6:F139))</f>
        <v>96</v>
      </c>
      <c r="B139" s="1202" t="s">
        <v>1503</v>
      </c>
      <c r="C139" s="1183" t="s">
        <v>257</v>
      </c>
      <c r="D139" s="1184" t="s">
        <v>1082</v>
      </c>
      <c r="E139" s="1184"/>
      <c r="F139" s="1184" t="s">
        <v>69</v>
      </c>
      <c r="G139" s="1035" t="s">
        <v>41</v>
      </c>
      <c r="H139" s="1035"/>
      <c r="I139" s="1035"/>
      <c r="J139" s="1036" t="str">
        <f t="shared" si="2"/>
        <v>072299001.jpg</v>
      </c>
      <c r="K139" s="1498"/>
      <c r="L139" s="1499"/>
      <c r="M139" s="1499"/>
      <c r="N139" s="1500"/>
      <c r="O139" s="674" t="s">
        <v>1876</v>
      </c>
      <c r="P139" s="687">
        <v>1000</v>
      </c>
      <c r="Q139" s="690" t="s">
        <v>1878</v>
      </c>
      <c r="R139" s="1053"/>
      <c r="S139" s="1049">
        <v>1000</v>
      </c>
      <c r="T139" s="1049" t="s">
        <v>1878</v>
      </c>
      <c r="U139" s="1052"/>
    </row>
    <row r="140" spans="1:21" ht="27.75" customHeight="1">
      <c r="A140" s="1183">
        <f>IF(F140="","",COUNTA($F$6:F140))</f>
        <v>97</v>
      </c>
      <c r="B140" s="1202" t="s">
        <v>1504</v>
      </c>
      <c r="C140" s="1183" t="s">
        <v>257</v>
      </c>
      <c r="D140" s="1184" t="s">
        <v>1083</v>
      </c>
      <c r="E140" s="1184"/>
      <c r="F140" s="1184" t="s">
        <v>69</v>
      </c>
      <c r="G140" s="1035" t="s">
        <v>41</v>
      </c>
      <c r="H140" s="1035"/>
      <c r="I140" s="1035"/>
      <c r="J140" s="1036" t="str">
        <f t="shared" si="2"/>
        <v>072299002.jpg</v>
      </c>
      <c r="K140" s="1498"/>
      <c r="L140" s="1499"/>
      <c r="M140" s="1499"/>
      <c r="N140" s="1500"/>
      <c r="O140" s="674" t="s">
        <v>1876</v>
      </c>
      <c r="P140" s="687">
        <v>1000</v>
      </c>
      <c r="Q140" s="690" t="s">
        <v>1878</v>
      </c>
      <c r="R140" s="1053"/>
      <c r="S140" s="1049">
        <v>1000</v>
      </c>
      <c r="T140" s="1049" t="s">
        <v>1878</v>
      </c>
      <c r="U140" s="1052"/>
    </row>
    <row r="141" spans="1:21" s="1046" customFormat="1" ht="27.75" customHeight="1">
      <c r="A141" s="1187" t="s">
        <v>527</v>
      </c>
      <c r="B141" s="1204" t="s">
        <v>572</v>
      </c>
      <c r="C141" s="1187"/>
      <c r="D141" s="1188" t="s">
        <v>5</v>
      </c>
      <c r="E141" s="1188"/>
      <c r="F141" s="1188"/>
      <c r="G141" s="1035"/>
      <c r="H141" s="1035"/>
      <c r="I141" s="1035"/>
      <c r="J141" s="1036" t="str">
        <f t="shared" si="2"/>
        <v>.jpg</v>
      </c>
      <c r="K141" s="1505"/>
      <c r="L141" s="1506"/>
      <c r="M141" s="1506"/>
      <c r="N141" s="1507"/>
    </row>
    <row r="142" spans="1:21" ht="27.75" customHeight="1">
      <c r="A142" s="1183">
        <f>IF(F142="","",COUNTA($F$6:F142))</f>
        <v>98</v>
      </c>
      <c r="B142" s="1202" t="s">
        <v>566</v>
      </c>
      <c r="C142" s="1183" t="s">
        <v>258</v>
      </c>
      <c r="D142" s="1184" t="s">
        <v>1084</v>
      </c>
      <c r="E142" s="1184"/>
      <c r="F142" s="1184" t="s">
        <v>69</v>
      </c>
      <c r="G142" s="1035" t="s">
        <v>41</v>
      </c>
      <c r="H142" s="1035"/>
      <c r="I142" s="1035"/>
      <c r="J142" s="1036" t="str">
        <f t="shared" si="2"/>
        <v>081012001.jpg</v>
      </c>
      <c r="K142" s="1498"/>
      <c r="L142" s="1499"/>
      <c r="M142" s="1499"/>
      <c r="N142" s="1500"/>
      <c r="O142" s="674" t="s">
        <v>1876</v>
      </c>
      <c r="P142" s="687">
        <v>1000</v>
      </c>
      <c r="Q142" s="690" t="s">
        <v>1878</v>
      </c>
      <c r="R142" s="1053"/>
      <c r="S142" s="1049">
        <v>1000</v>
      </c>
      <c r="T142" s="1049" t="s">
        <v>1878</v>
      </c>
      <c r="U142" s="1052"/>
    </row>
    <row r="143" spans="1:21" ht="27.75" customHeight="1">
      <c r="A143" s="1183">
        <f>IF(F143="","",COUNTA($F$6:F143))</f>
        <v>99</v>
      </c>
      <c r="B143" s="1202" t="s">
        <v>567</v>
      </c>
      <c r="C143" s="1183" t="s">
        <v>258</v>
      </c>
      <c r="D143" s="1184" t="s">
        <v>1085</v>
      </c>
      <c r="E143" s="1184"/>
      <c r="F143" s="1184" t="s">
        <v>69</v>
      </c>
      <c r="G143" s="1035" t="s">
        <v>41</v>
      </c>
      <c r="H143" s="1035"/>
      <c r="I143" s="1035"/>
      <c r="J143" s="1036" t="str">
        <f t="shared" si="2"/>
        <v>081012002.jpg</v>
      </c>
      <c r="K143" s="1498"/>
      <c r="L143" s="1499"/>
      <c r="M143" s="1499"/>
      <c r="N143" s="1500"/>
      <c r="O143" s="674" t="s">
        <v>1876</v>
      </c>
      <c r="P143" s="687">
        <v>1000</v>
      </c>
      <c r="Q143" s="690" t="s">
        <v>1878</v>
      </c>
      <c r="R143" s="1053"/>
      <c r="S143" s="1049">
        <v>1000</v>
      </c>
      <c r="T143" s="1049" t="s">
        <v>1878</v>
      </c>
      <c r="U143" s="1052"/>
    </row>
    <row r="144" spans="1:21" ht="27.75" customHeight="1">
      <c r="A144" s="1183">
        <f>IF(F144="","",COUNTA($F$6:F144))</f>
        <v>100</v>
      </c>
      <c r="B144" s="1202" t="s">
        <v>568</v>
      </c>
      <c r="C144" s="1183" t="s">
        <v>10</v>
      </c>
      <c r="D144" s="1184" t="s">
        <v>1087</v>
      </c>
      <c r="E144" s="1184"/>
      <c r="F144" s="1184" t="s">
        <v>841</v>
      </c>
      <c r="G144" s="1056" t="s">
        <v>41</v>
      </c>
      <c r="H144" s="1056"/>
      <c r="I144" s="1056"/>
      <c r="J144" s="1057" t="str">
        <f t="shared" si="2"/>
        <v>081021002.jpg</v>
      </c>
      <c r="K144" s="1508"/>
      <c r="L144" s="1509"/>
      <c r="M144" s="1509"/>
      <c r="N144" s="1510"/>
      <c r="O144" s="920" t="s">
        <v>1876</v>
      </c>
      <c r="P144" s="921">
        <v>1</v>
      </c>
      <c r="Q144" s="928" t="s">
        <v>1897</v>
      </c>
      <c r="R144" s="1078"/>
      <c r="S144" s="1059">
        <v>1</v>
      </c>
      <c r="T144" s="1059" t="s">
        <v>1897</v>
      </c>
      <c r="U144" s="1076"/>
    </row>
    <row r="145" spans="1:21" s="1036" customFormat="1" ht="27.75" customHeight="1">
      <c r="A145" s="1183">
        <f>IF(F145="","",COUNTA($F$6:F145))</f>
        <v>101</v>
      </c>
      <c r="B145" s="1182" t="s">
        <v>1584</v>
      </c>
      <c r="C145" s="1183" t="s">
        <v>10</v>
      </c>
      <c r="D145" s="1184" t="s">
        <v>1089</v>
      </c>
      <c r="E145" s="1184"/>
      <c r="F145" s="1184" t="s">
        <v>841</v>
      </c>
      <c r="G145" s="1035" t="s">
        <v>41</v>
      </c>
      <c r="H145" s="1035"/>
      <c r="I145" s="1035"/>
      <c r="J145" s="1036" t="str">
        <f t="shared" si="2"/>
        <v>081021004.jpg</v>
      </c>
      <c r="K145" s="1511"/>
      <c r="L145" s="1511"/>
      <c r="M145" s="1511"/>
      <c r="N145" s="1511"/>
      <c r="O145" s="918" t="s">
        <v>1876</v>
      </c>
      <c r="P145" s="925">
        <v>1</v>
      </c>
      <c r="Q145" s="926" t="s">
        <v>1897</v>
      </c>
      <c r="R145" s="1061"/>
      <c r="S145" s="1043">
        <v>1</v>
      </c>
      <c r="T145" s="1043" t="s">
        <v>1897</v>
      </c>
      <c r="U145" s="1040"/>
    </row>
    <row r="146" spans="1:21" s="1036" customFormat="1" ht="27.75" customHeight="1">
      <c r="A146" s="1183">
        <f>IF(F146="","",COUNTA($F$6:F146))</f>
        <v>102</v>
      </c>
      <c r="B146" s="1182" t="s">
        <v>1585</v>
      </c>
      <c r="C146" s="1183" t="s">
        <v>10</v>
      </c>
      <c r="D146" s="1184" t="s">
        <v>1090</v>
      </c>
      <c r="E146" s="1184"/>
      <c r="F146" s="1184" t="s">
        <v>69</v>
      </c>
      <c r="G146" s="1035" t="s">
        <v>41</v>
      </c>
      <c r="H146" s="1035"/>
      <c r="I146" s="1035"/>
      <c r="J146" s="1036" t="str">
        <f t="shared" si="2"/>
        <v>081021005.jpg</v>
      </c>
      <c r="K146" s="1511"/>
      <c r="L146" s="1511"/>
      <c r="M146" s="1511"/>
      <c r="N146" s="1511"/>
      <c r="O146" s="918" t="s">
        <v>1876</v>
      </c>
      <c r="P146" s="925">
        <v>1000</v>
      </c>
      <c r="Q146" s="926" t="s">
        <v>1878</v>
      </c>
      <c r="R146" s="1061"/>
      <c r="S146" s="1043">
        <v>1000</v>
      </c>
      <c r="T146" s="1043" t="s">
        <v>1878</v>
      </c>
      <c r="U146" s="1040"/>
    </row>
    <row r="147" spans="1:21" s="1036" customFormat="1" ht="27.75" customHeight="1">
      <c r="A147" s="1183">
        <f>IF(F147="","",COUNTA($F$6:F147))</f>
        <v>103</v>
      </c>
      <c r="B147" s="1182" t="s">
        <v>1586</v>
      </c>
      <c r="C147" s="1183" t="s">
        <v>259</v>
      </c>
      <c r="D147" s="1184" t="s">
        <v>1092</v>
      </c>
      <c r="E147" s="1184"/>
      <c r="F147" s="1184" t="s">
        <v>841</v>
      </c>
      <c r="G147" s="1035" t="s">
        <v>41</v>
      </c>
      <c r="H147" s="1035"/>
      <c r="I147" s="1035"/>
      <c r="J147" s="1036" t="str">
        <f t="shared" si="2"/>
        <v>081032001.jpg</v>
      </c>
      <c r="K147" s="1511"/>
      <c r="L147" s="1511"/>
      <c r="M147" s="1511"/>
      <c r="N147" s="1511"/>
      <c r="O147" s="918" t="s">
        <v>1876</v>
      </c>
      <c r="P147" s="925">
        <v>1</v>
      </c>
      <c r="Q147" s="926" t="s">
        <v>1897</v>
      </c>
      <c r="R147" s="1061"/>
      <c r="S147" s="1043">
        <v>1</v>
      </c>
      <c r="T147" s="1043" t="s">
        <v>1897</v>
      </c>
      <c r="U147" s="1040"/>
    </row>
    <row r="148" spans="1:21" s="1046" customFormat="1" ht="27.75" customHeight="1">
      <c r="A148" s="1187" t="s">
        <v>62</v>
      </c>
      <c r="B148" s="1186" t="s">
        <v>2186</v>
      </c>
      <c r="C148" s="1187" t="s">
        <v>5</v>
      </c>
      <c r="D148" s="1188" t="s">
        <v>5</v>
      </c>
      <c r="E148" s="1188"/>
      <c r="F148" s="1188"/>
      <c r="G148" s="1064"/>
      <c r="H148" s="1064"/>
      <c r="I148" s="1064"/>
      <c r="J148" s="1065" t="str">
        <f t="shared" si="2"/>
        <v>.jpg</v>
      </c>
      <c r="K148" s="1512"/>
      <c r="L148" s="1513"/>
      <c r="M148" s="1513"/>
      <c r="N148" s="1514"/>
    </row>
    <row r="149" spans="1:21" s="1046" customFormat="1" ht="27.75" customHeight="1">
      <c r="A149" s="1187" t="s">
        <v>46</v>
      </c>
      <c r="B149" s="1204" t="s">
        <v>528</v>
      </c>
      <c r="C149" s="1187"/>
      <c r="D149" s="1188" t="s">
        <v>5</v>
      </c>
      <c r="E149" s="1188"/>
      <c r="F149" s="1188"/>
      <c r="G149" s="1035"/>
      <c r="H149" s="1035"/>
      <c r="I149" s="1035"/>
      <c r="J149" s="1036" t="str">
        <f t="shared" si="2"/>
        <v>.jpg</v>
      </c>
      <c r="K149" s="1505"/>
      <c r="L149" s="1506"/>
      <c r="M149" s="1506"/>
      <c r="N149" s="1507"/>
      <c r="O149" s="674"/>
      <c r="P149" s="687"/>
      <c r="Q149" s="690"/>
      <c r="R149" s="1053"/>
      <c r="S149" s="1049"/>
      <c r="T149" s="1049"/>
      <c r="U149" s="1052"/>
    </row>
    <row r="150" spans="1:21" ht="27.75" customHeight="1">
      <c r="A150" s="1183">
        <f>IF(F150="","",COUNTA($F$6:F150))</f>
        <v>104</v>
      </c>
      <c r="B150" s="1202" t="s">
        <v>1436</v>
      </c>
      <c r="C150" s="1183" t="s">
        <v>261</v>
      </c>
      <c r="D150" s="1184" t="s">
        <v>1136</v>
      </c>
      <c r="E150" s="1184"/>
      <c r="F150" s="1184" t="s">
        <v>69</v>
      </c>
      <c r="G150" s="1035"/>
      <c r="H150" s="1035" t="s">
        <v>41</v>
      </c>
      <c r="I150" s="1035"/>
      <c r="J150" s="1036" t="str">
        <f t="shared" si="2"/>
        <v>131101101.jpg</v>
      </c>
      <c r="K150" s="1498"/>
      <c r="L150" s="1499"/>
      <c r="M150" s="1499"/>
      <c r="N150" s="1500"/>
      <c r="O150" s="674" t="s">
        <v>1876</v>
      </c>
      <c r="P150" s="687">
        <v>1</v>
      </c>
      <c r="Q150" s="690" t="s">
        <v>1878</v>
      </c>
      <c r="R150" s="1053"/>
      <c r="S150" s="1049">
        <v>1000</v>
      </c>
      <c r="T150" s="1049" t="s">
        <v>1878</v>
      </c>
      <c r="U150" s="1052"/>
    </row>
    <row r="151" spans="1:21" ht="27.75" customHeight="1">
      <c r="A151" s="1183">
        <f>IF(F151="","",COUNTA($F$6:F151))</f>
        <v>105</v>
      </c>
      <c r="B151" s="1202" t="s">
        <v>1437</v>
      </c>
      <c r="C151" s="1183" t="s">
        <v>262</v>
      </c>
      <c r="D151" s="1184" t="s">
        <v>1137</v>
      </c>
      <c r="E151" s="1184"/>
      <c r="F151" s="1184" t="s">
        <v>69</v>
      </c>
      <c r="G151" s="1035" t="s">
        <v>41</v>
      </c>
      <c r="H151" s="1035"/>
      <c r="I151" s="1035"/>
      <c r="J151" s="1036" t="str">
        <f t="shared" si="2"/>
        <v>131101301.jpg</v>
      </c>
      <c r="K151" s="1498"/>
      <c r="L151" s="1499"/>
      <c r="M151" s="1499"/>
      <c r="N151" s="1500"/>
      <c r="O151" s="674" t="s">
        <v>1876</v>
      </c>
      <c r="P151" s="687">
        <v>1</v>
      </c>
      <c r="Q151" s="690" t="s">
        <v>1878</v>
      </c>
      <c r="R151" s="1053"/>
      <c r="S151" s="1049">
        <v>1000</v>
      </c>
      <c r="T151" s="1049" t="s">
        <v>1878</v>
      </c>
      <c r="U151" s="1052"/>
    </row>
    <row r="152" spans="1:21" ht="27.75" customHeight="1">
      <c r="A152" s="1183">
        <f>IF(F152="","",COUNTA($F$6:F152))</f>
        <v>106</v>
      </c>
      <c r="B152" s="1202" t="s">
        <v>1438</v>
      </c>
      <c r="C152" s="1183" t="s">
        <v>263</v>
      </c>
      <c r="D152" s="1184" t="s">
        <v>1138</v>
      </c>
      <c r="E152" s="1184"/>
      <c r="F152" s="1184" t="s">
        <v>69</v>
      </c>
      <c r="G152" s="1035"/>
      <c r="H152" s="1035" t="s">
        <v>41</v>
      </c>
      <c r="I152" s="1035"/>
      <c r="J152" s="1036" t="str">
        <f t="shared" si="2"/>
        <v>131101401.jpg</v>
      </c>
      <c r="K152" s="1498"/>
      <c r="L152" s="1499"/>
      <c r="M152" s="1499"/>
      <c r="N152" s="1500"/>
      <c r="O152" s="674" t="s">
        <v>1876</v>
      </c>
      <c r="P152" s="687">
        <v>1</v>
      </c>
      <c r="Q152" s="690" t="s">
        <v>1878</v>
      </c>
      <c r="R152" s="1053"/>
      <c r="S152" s="1049">
        <v>1000</v>
      </c>
      <c r="T152" s="1049" t="s">
        <v>1878</v>
      </c>
      <c r="U152" s="1052"/>
    </row>
    <row r="153" spans="1:21" ht="27.75" customHeight="1">
      <c r="A153" s="1183">
        <f>IF(F153="","",COUNTA($F$6:F153))</f>
        <v>107</v>
      </c>
      <c r="B153" s="1202" t="s">
        <v>1439</v>
      </c>
      <c r="C153" s="1183" t="s">
        <v>264</v>
      </c>
      <c r="D153" s="1184" t="s">
        <v>1140</v>
      </c>
      <c r="E153" s="1184"/>
      <c r="F153" s="1184" t="s">
        <v>77</v>
      </c>
      <c r="G153" s="1056" t="s">
        <v>41</v>
      </c>
      <c r="H153" s="1056"/>
      <c r="I153" s="1056"/>
      <c r="J153" s="1057" t="str">
        <f t="shared" si="2"/>
        <v>131103301.jpg</v>
      </c>
      <c r="K153" s="1508"/>
      <c r="L153" s="1509"/>
      <c r="M153" s="1509"/>
      <c r="N153" s="1510"/>
      <c r="O153" s="920" t="s">
        <v>1923</v>
      </c>
      <c r="P153" s="921">
        <v>3</v>
      </c>
      <c r="Q153" s="928" t="s">
        <v>1878</v>
      </c>
      <c r="R153" s="1058"/>
      <c r="S153" s="1059">
        <v>1000</v>
      </c>
      <c r="T153" s="1059" t="s">
        <v>1878</v>
      </c>
      <c r="U153" s="1076"/>
    </row>
    <row r="154" spans="1:21" s="1036" customFormat="1" ht="27.75" customHeight="1">
      <c r="A154" s="1183">
        <f>IF(F154="","",COUNTA($F$6:F154))</f>
        <v>108</v>
      </c>
      <c r="B154" s="1182" t="s">
        <v>1627</v>
      </c>
      <c r="C154" s="1183">
        <v>1311033</v>
      </c>
      <c r="D154" s="1184" t="s">
        <v>2211</v>
      </c>
      <c r="E154" s="1184"/>
      <c r="F154" s="1184" t="s">
        <v>77</v>
      </c>
      <c r="G154" s="1035"/>
      <c r="H154" s="1035" t="s">
        <v>41</v>
      </c>
      <c r="I154" s="1035"/>
      <c r="J154" s="1036" t="str">
        <f t="shared" si="2"/>
        <v>131103302.jpg</v>
      </c>
      <c r="K154" s="1511"/>
      <c r="L154" s="1511"/>
      <c r="M154" s="1511"/>
      <c r="N154" s="1511"/>
      <c r="O154" s="918" t="s">
        <v>1905</v>
      </c>
      <c r="P154" s="929">
        <v>5</v>
      </c>
      <c r="Q154" s="926" t="s">
        <v>1878</v>
      </c>
      <c r="R154" s="1042"/>
      <c r="S154" s="1043">
        <v>1</v>
      </c>
      <c r="T154" s="1043" t="s">
        <v>1878</v>
      </c>
      <c r="U154" s="1040"/>
    </row>
    <row r="155" spans="1:21" s="1036" customFormat="1" ht="27.75" customHeight="1">
      <c r="A155" s="1183">
        <f>IF(F155="","",COUNTA($F$6:F155))</f>
        <v>109</v>
      </c>
      <c r="B155" s="1182" t="s">
        <v>1628</v>
      </c>
      <c r="C155" s="1183">
        <v>1311033</v>
      </c>
      <c r="D155" s="1184" t="s">
        <v>1141</v>
      </c>
      <c r="E155" s="1184"/>
      <c r="F155" s="1184" t="s">
        <v>77</v>
      </c>
      <c r="G155" s="1035" t="s">
        <v>41</v>
      </c>
      <c r="H155" s="1035"/>
      <c r="I155" s="1035"/>
      <c r="J155" s="1036" t="str">
        <f t="shared" si="2"/>
        <v>131103303.jpg</v>
      </c>
      <c r="K155" s="1511"/>
      <c r="L155" s="1511"/>
      <c r="M155" s="1511"/>
      <c r="N155" s="1511"/>
      <c r="O155" s="918" t="s">
        <v>1905</v>
      </c>
      <c r="P155" s="929">
        <v>1</v>
      </c>
      <c r="Q155" s="926" t="s">
        <v>1878</v>
      </c>
      <c r="R155" s="1042"/>
      <c r="S155" s="1043">
        <v>1</v>
      </c>
      <c r="T155" s="1043" t="s">
        <v>1878</v>
      </c>
      <c r="U155" s="1040"/>
    </row>
    <row r="156" spans="1:21" s="1036" customFormat="1" ht="27.75" customHeight="1">
      <c r="A156" s="1183">
        <f>IF(F156="","",COUNTA($F$6:F156))</f>
        <v>110</v>
      </c>
      <c r="B156" s="1182" t="s">
        <v>1767</v>
      </c>
      <c r="C156" s="1183">
        <v>1311033</v>
      </c>
      <c r="D156" s="1184" t="s">
        <v>2212</v>
      </c>
      <c r="E156" s="1184"/>
      <c r="F156" s="1184" t="s">
        <v>77</v>
      </c>
      <c r="G156" s="1035"/>
      <c r="H156" s="1035"/>
      <c r="I156" s="1035"/>
      <c r="J156" s="1036" t="str">
        <f t="shared" si="2"/>
        <v>131103304.jpg</v>
      </c>
      <c r="K156" s="1511"/>
      <c r="L156" s="1511"/>
      <c r="M156" s="1511"/>
      <c r="N156" s="1511"/>
      <c r="O156" s="918" t="s">
        <v>1905</v>
      </c>
      <c r="P156" s="929">
        <v>5</v>
      </c>
      <c r="Q156" s="926" t="s">
        <v>1878</v>
      </c>
      <c r="R156" s="1042"/>
      <c r="S156" s="1043">
        <v>1</v>
      </c>
      <c r="T156" s="1043" t="s">
        <v>1878</v>
      </c>
      <c r="U156" s="1040"/>
    </row>
    <row r="157" spans="1:21" s="1036" customFormat="1" ht="27.75" customHeight="1">
      <c r="A157" s="1183">
        <f>IF(F157="","",COUNTA($F$6:F157))</f>
        <v>111</v>
      </c>
      <c r="B157" s="1182" t="s">
        <v>1766</v>
      </c>
      <c r="C157" s="1183" t="s">
        <v>264</v>
      </c>
      <c r="D157" s="1184" t="s">
        <v>1142</v>
      </c>
      <c r="E157" s="1184"/>
      <c r="F157" s="1184" t="s">
        <v>77</v>
      </c>
      <c r="G157" s="1035" t="s">
        <v>41</v>
      </c>
      <c r="H157" s="1035"/>
      <c r="I157" s="1035"/>
      <c r="J157" s="1036" t="str">
        <f t="shared" si="2"/>
        <v>131103305.jpg</v>
      </c>
      <c r="K157" s="1511"/>
      <c r="L157" s="1511"/>
      <c r="M157" s="1511"/>
      <c r="N157" s="1511"/>
      <c r="O157" s="918" t="s">
        <v>1905</v>
      </c>
      <c r="P157" s="929">
        <v>5</v>
      </c>
      <c r="Q157" s="926" t="s">
        <v>1878</v>
      </c>
      <c r="R157" s="1042"/>
      <c r="S157" s="1043">
        <v>1</v>
      </c>
      <c r="T157" s="1043" t="s">
        <v>1878</v>
      </c>
      <c r="U157" s="1040"/>
    </row>
    <row r="158" spans="1:21" s="1036" customFormat="1" ht="27.75" customHeight="1">
      <c r="A158" s="1183">
        <f>IF(F158="","",COUNTA($F$6:F158))</f>
        <v>112</v>
      </c>
      <c r="B158" s="1182" t="s">
        <v>1629</v>
      </c>
      <c r="C158" s="1183" t="s">
        <v>900</v>
      </c>
      <c r="D158" s="1184" t="s">
        <v>1144</v>
      </c>
      <c r="E158" s="1184"/>
      <c r="F158" s="1184" t="s">
        <v>1787</v>
      </c>
      <c r="G158" s="1035"/>
      <c r="H158" s="1035" t="s">
        <v>41</v>
      </c>
      <c r="I158" s="1035"/>
      <c r="J158" s="1036" t="str">
        <f t="shared" si="2"/>
        <v>131102401.jpg</v>
      </c>
      <c r="K158" s="1511"/>
      <c r="L158" s="1511"/>
      <c r="M158" s="1511"/>
      <c r="N158" s="1511"/>
      <c r="O158" s="918" t="s">
        <v>1924</v>
      </c>
      <c r="P158" s="929">
        <v>500</v>
      </c>
      <c r="Q158" s="926" t="s">
        <v>1925</v>
      </c>
      <c r="R158" s="1042"/>
      <c r="S158" s="1043">
        <v>1000</v>
      </c>
      <c r="T158" s="1043" t="s">
        <v>1925</v>
      </c>
      <c r="U158" s="1040"/>
    </row>
    <row r="159" spans="1:21" s="1036" customFormat="1" ht="27.75" customHeight="1">
      <c r="A159" s="1183">
        <f>IF(F159="","",COUNTA($F$6:F159))</f>
        <v>113</v>
      </c>
      <c r="B159" s="1182" t="s">
        <v>1440</v>
      </c>
      <c r="C159" s="1183" t="s">
        <v>901</v>
      </c>
      <c r="D159" s="1184" t="s">
        <v>2213</v>
      </c>
      <c r="E159" s="1184"/>
      <c r="F159" s="1184" t="s">
        <v>1787</v>
      </c>
      <c r="G159" s="1035"/>
      <c r="H159" s="1035" t="s">
        <v>41</v>
      </c>
      <c r="I159" s="1035"/>
      <c r="J159" s="1036" t="str">
        <f t="shared" si="2"/>
        <v>131103101.jpg</v>
      </c>
      <c r="K159" s="1511"/>
      <c r="L159" s="1511"/>
      <c r="M159" s="1511"/>
      <c r="N159" s="1511"/>
      <c r="O159" s="918" t="s">
        <v>1924</v>
      </c>
      <c r="P159" s="929">
        <v>100</v>
      </c>
      <c r="Q159" s="926" t="s">
        <v>1925</v>
      </c>
      <c r="R159" s="1042"/>
      <c r="S159" s="1079">
        <v>1000</v>
      </c>
      <c r="T159" s="1079" t="s">
        <v>1925</v>
      </c>
      <c r="U159" s="1040"/>
    </row>
    <row r="160" spans="1:21" s="1046" customFormat="1" ht="27.75" customHeight="1">
      <c r="A160" s="1187" t="s">
        <v>47</v>
      </c>
      <c r="B160" s="1204" t="s">
        <v>529</v>
      </c>
      <c r="C160" s="1187"/>
      <c r="D160" s="1188" t="s">
        <v>5</v>
      </c>
      <c r="E160" s="1188"/>
      <c r="F160" s="1188"/>
      <c r="G160" s="1064"/>
      <c r="H160" s="1064"/>
      <c r="I160" s="1064"/>
      <c r="J160" s="1065" t="str">
        <f t="shared" si="2"/>
        <v>.jpg</v>
      </c>
      <c r="K160" s="1512"/>
      <c r="L160" s="1513"/>
      <c r="M160" s="1513"/>
      <c r="N160" s="1514"/>
      <c r="U160" s="1047"/>
    </row>
    <row r="161" spans="1:21" ht="27.75" customHeight="1">
      <c r="A161" s="1183">
        <f>IF(F161="","",COUNTA($F$6:F161))</f>
        <v>114</v>
      </c>
      <c r="B161" s="1202" t="s">
        <v>1441</v>
      </c>
      <c r="C161" s="1183" t="s">
        <v>266</v>
      </c>
      <c r="D161" s="1184" t="s">
        <v>1146</v>
      </c>
      <c r="E161" s="1184"/>
      <c r="F161" s="1184" t="s">
        <v>846</v>
      </c>
      <c r="G161" s="1035" t="s">
        <v>41</v>
      </c>
      <c r="H161" s="1035"/>
      <c r="I161" s="1035"/>
      <c r="J161" s="1036" t="str">
        <f t="shared" si="2"/>
        <v>131201101.jpg</v>
      </c>
      <c r="K161" s="1498"/>
      <c r="L161" s="1499"/>
      <c r="M161" s="1499"/>
      <c r="N161" s="1500"/>
      <c r="O161" s="674" t="s">
        <v>1924</v>
      </c>
      <c r="P161" s="691">
        <v>100</v>
      </c>
      <c r="Q161" s="690" t="s">
        <v>1926</v>
      </c>
      <c r="R161" s="1048"/>
      <c r="S161" s="1049">
        <v>1</v>
      </c>
      <c r="T161" s="1049" t="s">
        <v>1925</v>
      </c>
      <c r="U161" s="1052"/>
    </row>
    <row r="162" spans="1:21" ht="27.75" customHeight="1">
      <c r="A162" s="1183">
        <f>IF(F162="","",COUNTA($F$6:F162))</f>
        <v>115</v>
      </c>
      <c r="B162" s="1202" t="s">
        <v>1442</v>
      </c>
      <c r="C162" s="1183" t="s">
        <v>267</v>
      </c>
      <c r="D162" s="1184" t="s">
        <v>2214</v>
      </c>
      <c r="E162" s="1184"/>
      <c r="F162" s="1184" t="s">
        <v>846</v>
      </c>
      <c r="G162" s="1035" t="s">
        <v>41</v>
      </c>
      <c r="H162" s="1035"/>
      <c r="I162" s="1035"/>
      <c r="J162" s="1036" t="str">
        <f t="shared" si="2"/>
        <v>131201201.jpg</v>
      </c>
      <c r="K162" s="1498"/>
      <c r="L162" s="1499"/>
      <c r="M162" s="1499"/>
      <c r="N162" s="1500"/>
      <c r="O162" s="674" t="s">
        <v>1924</v>
      </c>
      <c r="P162" s="691">
        <v>100</v>
      </c>
      <c r="Q162" s="690" t="s">
        <v>1926</v>
      </c>
      <c r="R162" s="1048"/>
      <c r="S162" s="1049">
        <v>1</v>
      </c>
      <c r="T162" s="1049" t="s">
        <v>1925</v>
      </c>
      <c r="U162" s="1052"/>
    </row>
    <row r="163" spans="1:21" ht="27.75" customHeight="1">
      <c r="A163" s="1183">
        <f>IF(F163="","",COUNTA($F$6:F163))</f>
        <v>116</v>
      </c>
      <c r="B163" s="1202" t="s">
        <v>1443</v>
      </c>
      <c r="C163" s="1183" t="s">
        <v>267</v>
      </c>
      <c r="D163" s="1184" t="s">
        <v>2215</v>
      </c>
      <c r="E163" s="1184"/>
      <c r="F163" s="1184" t="s">
        <v>846</v>
      </c>
      <c r="G163" s="1035" t="s">
        <v>41</v>
      </c>
      <c r="H163" s="1035"/>
      <c r="I163" s="1035"/>
      <c r="J163" s="1036" t="str">
        <f t="shared" si="2"/>
        <v>131201202.jpg</v>
      </c>
      <c r="K163" s="1498"/>
      <c r="L163" s="1499"/>
      <c r="M163" s="1499"/>
      <c r="N163" s="1500"/>
      <c r="O163" s="674" t="s">
        <v>1876</v>
      </c>
      <c r="P163" s="691">
        <v>100</v>
      </c>
      <c r="Q163" s="690" t="s">
        <v>1926</v>
      </c>
      <c r="R163" s="1048"/>
      <c r="S163" s="1049">
        <v>1</v>
      </c>
      <c r="T163" s="1049" t="s">
        <v>1925</v>
      </c>
      <c r="U163" s="1052"/>
    </row>
    <row r="164" spans="1:21" ht="27.75" customHeight="1">
      <c r="A164" s="1183">
        <f>IF(F164="","",COUNTA($F$6:F164))</f>
        <v>117</v>
      </c>
      <c r="B164" s="1202" t="s">
        <v>1444</v>
      </c>
      <c r="C164" s="1183" t="s">
        <v>911</v>
      </c>
      <c r="D164" s="1184" t="s">
        <v>2216</v>
      </c>
      <c r="E164" s="1184"/>
      <c r="F164" s="1184" t="s">
        <v>846</v>
      </c>
      <c r="G164" s="1035" t="s">
        <v>41</v>
      </c>
      <c r="H164" s="1035"/>
      <c r="I164" s="1035"/>
      <c r="J164" s="1036" t="str">
        <f t="shared" si="2"/>
        <v>131203101.jpg</v>
      </c>
      <c r="K164" s="1498"/>
      <c r="L164" s="1499"/>
      <c r="M164" s="1499"/>
      <c r="N164" s="1500"/>
      <c r="O164" s="674" t="s">
        <v>1924</v>
      </c>
      <c r="P164" s="691">
        <v>100</v>
      </c>
      <c r="Q164" s="690" t="s">
        <v>1926</v>
      </c>
      <c r="R164" s="1048"/>
      <c r="S164" s="1049">
        <v>1</v>
      </c>
      <c r="T164" s="1049" t="s">
        <v>1925</v>
      </c>
      <c r="U164" s="1052"/>
    </row>
    <row r="165" spans="1:21" ht="27.75" customHeight="1">
      <c r="A165" s="1183">
        <f>IF(F165="","",COUNTA($F$6:F165))</f>
        <v>118</v>
      </c>
      <c r="B165" s="1202" t="s">
        <v>1768</v>
      </c>
      <c r="C165" s="1183" t="s">
        <v>911</v>
      </c>
      <c r="D165" s="1184" t="s">
        <v>2217</v>
      </c>
      <c r="E165" s="1184"/>
      <c r="F165" s="1184" t="s">
        <v>846</v>
      </c>
      <c r="G165" s="1035" t="s">
        <v>41</v>
      </c>
      <c r="H165" s="1035"/>
      <c r="I165" s="1035"/>
      <c r="J165" s="1036" t="str">
        <f t="shared" si="2"/>
        <v>131203102.jpg</v>
      </c>
      <c r="K165" s="1498"/>
      <c r="L165" s="1499"/>
      <c r="M165" s="1499"/>
      <c r="N165" s="1500"/>
      <c r="O165" s="674" t="s">
        <v>1924</v>
      </c>
      <c r="P165" s="692">
        <v>100</v>
      </c>
      <c r="Q165" s="690" t="s">
        <v>1926</v>
      </c>
      <c r="R165" s="1078"/>
      <c r="S165" s="1059">
        <v>1</v>
      </c>
      <c r="T165" s="690" t="s">
        <v>1925</v>
      </c>
      <c r="U165" s="1052"/>
    </row>
    <row r="166" spans="1:21" ht="27.75" customHeight="1">
      <c r="A166" s="1183">
        <f>IF(F166="","",COUNTA($F$6:F166))</f>
        <v>119</v>
      </c>
      <c r="B166" s="1202" t="s">
        <v>1769</v>
      </c>
      <c r="C166" s="1183" t="s">
        <v>911</v>
      </c>
      <c r="D166" s="1184" t="s">
        <v>2218</v>
      </c>
      <c r="E166" s="1184"/>
      <c r="F166" s="1184" t="s">
        <v>846</v>
      </c>
      <c r="G166" s="1035"/>
      <c r="H166" s="1035"/>
      <c r="I166" s="1035"/>
      <c r="J166" s="1036" t="str">
        <f t="shared" si="2"/>
        <v>131203103.jpg</v>
      </c>
      <c r="K166" s="1498"/>
      <c r="L166" s="1499"/>
      <c r="M166" s="1499"/>
      <c r="N166" s="1500"/>
      <c r="O166" s="674" t="s">
        <v>1924</v>
      </c>
      <c r="P166" s="693">
        <v>100</v>
      </c>
      <c r="Q166" s="694" t="s">
        <v>1926</v>
      </c>
      <c r="R166" s="1080"/>
      <c r="S166" s="1049">
        <v>1</v>
      </c>
      <c r="T166" s="1049" t="s">
        <v>1925</v>
      </c>
      <c r="U166" s="1076"/>
    </row>
    <row r="167" spans="1:21" ht="27.75" customHeight="1">
      <c r="A167" s="1183">
        <f>IF(F167="","",COUNTA($F$6:F167))</f>
        <v>120</v>
      </c>
      <c r="B167" s="1202" t="s">
        <v>1445</v>
      </c>
      <c r="C167" s="1183" t="s">
        <v>268</v>
      </c>
      <c r="D167" s="1184" t="s">
        <v>2219</v>
      </c>
      <c r="E167" s="1184"/>
      <c r="F167" s="1184" t="s">
        <v>846</v>
      </c>
      <c r="G167" s="1035" t="s">
        <v>41</v>
      </c>
      <c r="H167" s="1035"/>
      <c r="I167" s="1035"/>
      <c r="J167" s="1036" t="str">
        <f t="shared" si="2"/>
        <v>131201901.jpg</v>
      </c>
      <c r="K167" s="1498"/>
      <c r="L167" s="1499"/>
      <c r="M167" s="1499"/>
      <c r="N167" s="1500"/>
      <c r="O167" s="674" t="s">
        <v>1924</v>
      </c>
      <c r="P167" s="691">
        <v>100</v>
      </c>
      <c r="Q167" s="690" t="s">
        <v>1926</v>
      </c>
      <c r="R167" s="1048"/>
      <c r="S167" s="1049">
        <v>1</v>
      </c>
      <c r="T167" s="1049" t="s">
        <v>1925</v>
      </c>
      <c r="U167" s="1050"/>
    </row>
    <row r="168" spans="1:21" s="1046" customFormat="1" ht="27.75" customHeight="1">
      <c r="A168" s="1187" t="s">
        <v>48</v>
      </c>
      <c r="B168" s="1204" t="s">
        <v>530</v>
      </c>
      <c r="C168" s="1187"/>
      <c r="D168" s="1188" t="s">
        <v>5</v>
      </c>
      <c r="E168" s="1188"/>
      <c r="F168" s="1188"/>
      <c r="G168" s="1035"/>
      <c r="H168" s="1035"/>
      <c r="I168" s="1035"/>
      <c r="J168" s="1036" t="str">
        <f t="shared" si="2"/>
        <v>.jpg</v>
      </c>
      <c r="K168" s="1505"/>
      <c r="L168" s="1506"/>
      <c r="M168" s="1506"/>
      <c r="N168" s="1507"/>
      <c r="U168" s="1050"/>
    </row>
    <row r="169" spans="1:21" ht="27.75" customHeight="1">
      <c r="A169" s="1183">
        <f>IF(F169="","",COUNTA($F$6:F169))</f>
        <v>121</v>
      </c>
      <c r="B169" s="1202" t="s">
        <v>910</v>
      </c>
      <c r="C169" s="1183" t="s">
        <v>271</v>
      </c>
      <c r="D169" s="1184" t="s">
        <v>1154</v>
      </c>
      <c r="E169" s="1184"/>
      <c r="F169" s="1184" t="s">
        <v>69</v>
      </c>
      <c r="G169" s="1035" t="s">
        <v>41</v>
      </c>
      <c r="H169" s="1035"/>
      <c r="I169" s="1035"/>
      <c r="J169" s="1036" t="str">
        <f t="shared" si="2"/>
        <v>142001101.jpg</v>
      </c>
      <c r="K169" s="1498"/>
      <c r="L169" s="1499"/>
      <c r="M169" s="1499"/>
      <c r="N169" s="1500"/>
      <c r="O169" s="698" t="s">
        <v>1876</v>
      </c>
      <c r="P169" s="699">
        <v>10</v>
      </c>
      <c r="Q169" s="700" t="s">
        <v>1878</v>
      </c>
      <c r="R169" s="1081"/>
      <c r="S169" s="1077" t="s">
        <v>1880</v>
      </c>
      <c r="T169" s="1077" t="s">
        <v>1878</v>
      </c>
      <c r="U169" s="1050"/>
    </row>
    <row r="170" spans="1:21" s="1046" customFormat="1" ht="27.75" customHeight="1">
      <c r="A170" s="1187" t="s">
        <v>155</v>
      </c>
      <c r="B170" s="1204" t="s">
        <v>531</v>
      </c>
      <c r="C170" s="1187"/>
      <c r="D170" s="1188" t="s">
        <v>5</v>
      </c>
      <c r="E170" s="1188"/>
      <c r="F170" s="1188"/>
      <c r="G170" s="1035"/>
      <c r="H170" s="1035"/>
      <c r="I170" s="1035"/>
      <c r="J170" s="1036" t="str">
        <f t="shared" si="2"/>
        <v>.jpg</v>
      </c>
      <c r="K170" s="1505"/>
      <c r="L170" s="1506"/>
      <c r="M170" s="1506"/>
      <c r="N170" s="1507"/>
      <c r="U170" s="1050"/>
    </row>
    <row r="171" spans="1:21" ht="27.75" customHeight="1">
      <c r="A171" s="1183">
        <f>IF(F171="","",COUNTA($F$6:F171))</f>
        <v>122</v>
      </c>
      <c r="B171" s="1182" t="s">
        <v>1630</v>
      </c>
      <c r="C171" s="1183">
        <v>1610110</v>
      </c>
      <c r="D171" s="1184" t="s">
        <v>1155</v>
      </c>
      <c r="E171" s="1184"/>
      <c r="F171" s="1184" t="s">
        <v>841</v>
      </c>
      <c r="G171" s="1035" t="s">
        <v>41</v>
      </c>
      <c r="H171" s="1035"/>
      <c r="I171" s="1035"/>
      <c r="J171" s="1036" t="str">
        <f t="shared" si="2"/>
        <v>161011001.jpg</v>
      </c>
      <c r="K171" s="1498"/>
      <c r="L171" s="1499"/>
      <c r="M171" s="1499"/>
      <c r="N171" s="1500"/>
      <c r="O171" s="698" t="s">
        <v>1876</v>
      </c>
      <c r="P171" s="699">
        <v>1</v>
      </c>
      <c r="Q171" s="700" t="s">
        <v>1897</v>
      </c>
      <c r="R171" s="1081"/>
      <c r="S171" s="1077" t="s">
        <v>1877</v>
      </c>
      <c r="T171" s="1077" t="s">
        <v>1897</v>
      </c>
      <c r="U171" s="1050"/>
    </row>
    <row r="172" spans="1:21" ht="27.75" customHeight="1">
      <c r="A172" s="1183">
        <f>IF(F172="","",COUNTA($F$6:F172))</f>
        <v>123</v>
      </c>
      <c r="B172" s="1182" t="s">
        <v>1631</v>
      </c>
      <c r="C172" s="1183">
        <v>1610110</v>
      </c>
      <c r="D172" s="1184" t="s">
        <v>1156</v>
      </c>
      <c r="E172" s="1184"/>
      <c r="F172" s="1184" t="s">
        <v>841</v>
      </c>
      <c r="G172" s="1035" t="s">
        <v>41</v>
      </c>
      <c r="H172" s="1035"/>
      <c r="I172" s="1035"/>
      <c r="J172" s="1036" t="str">
        <f t="shared" si="2"/>
        <v>161011002.jpg</v>
      </c>
      <c r="K172" s="1498"/>
      <c r="L172" s="1499"/>
      <c r="M172" s="1499"/>
      <c r="N172" s="1500"/>
      <c r="O172" s="698" t="s">
        <v>1876</v>
      </c>
      <c r="P172" s="699">
        <v>1</v>
      </c>
      <c r="Q172" s="700" t="s">
        <v>1897</v>
      </c>
      <c r="R172" s="1081"/>
      <c r="S172" s="1077" t="s">
        <v>1877</v>
      </c>
      <c r="T172" s="1077" t="s">
        <v>1897</v>
      </c>
      <c r="U172" s="1050"/>
    </row>
    <row r="173" spans="1:21" ht="27.75" customHeight="1">
      <c r="A173" s="1183">
        <f>IF(F173="","",COUNTA($F$6:F173))</f>
        <v>124</v>
      </c>
      <c r="B173" s="1182" t="s">
        <v>1632</v>
      </c>
      <c r="C173" s="1183">
        <v>1610110</v>
      </c>
      <c r="D173" s="1184" t="s">
        <v>1157</v>
      </c>
      <c r="E173" s="1184"/>
      <c r="F173" s="1184" t="s">
        <v>841</v>
      </c>
      <c r="G173" s="1035" t="s">
        <v>41</v>
      </c>
      <c r="H173" s="1035"/>
      <c r="I173" s="1035"/>
      <c r="J173" s="1036" t="str">
        <f t="shared" si="2"/>
        <v>161011003.jpg</v>
      </c>
      <c r="K173" s="1498"/>
      <c r="L173" s="1499"/>
      <c r="M173" s="1499"/>
      <c r="N173" s="1500"/>
      <c r="O173" s="698" t="s">
        <v>1876</v>
      </c>
      <c r="P173" s="699">
        <v>1</v>
      </c>
      <c r="Q173" s="700" t="s">
        <v>1897</v>
      </c>
      <c r="R173" s="1081"/>
      <c r="S173" s="1077" t="s">
        <v>1877</v>
      </c>
      <c r="T173" s="1077" t="s">
        <v>1897</v>
      </c>
      <c r="U173" s="1050"/>
    </row>
    <row r="174" spans="1:21" s="1046" customFormat="1" ht="27.75" customHeight="1">
      <c r="A174" s="1187" t="s">
        <v>49</v>
      </c>
      <c r="B174" s="1204" t="s">
        <v>532</v>
      </c>
      <c r="C174" s="1187"/>
      <c r="D174" s="1188" t="s">
        <v>5</v>
      </c>
      <c r="E174" s="1188"/>
      <c r="F174" s="1188"/>
      <c r="G174" s="1035"/>
      <c r="H174" s="1035"/>
      <c r="I174" s="1035"/>
      <c r="J174" s="1036" t="str">
        <f t="shared" si="2"/>
        <v>.jpg</v>
      </c>
      <c r="K174" s="1505"/>
      <c r="L174" s="1506"/>
      <c r="M174" s="1506"/>
      <c r="N174" s="1507"/>
    </row>
    <row r="175" spans="1:21" ht="27.75" customHeight="1">
      <c r="A175" s="1183">
        <f>IF(F175="","",COUNTA($F$6:F175))</f>
        <v>125</v>
      </c>
      <c r="B175" s="1182" t="s">
        <v>1639</v>
      </c>
      <c r="C175" s="1183">
        <v>1701010</v>
      </c>
      <c r="D175" s="1184" t="s">
        <v>1166</v>
      </c>
      <c r="E175" s="1184"/>
      <c r="F175" s="1184" t="s">
        <v>220</v>
      </c>
      <c r="G175" s="1035" t="s">
        <v>41</v>
      </c>
      <c r="H175" s="1035"/>
      <c r="I175" s="1035"/>
      <c r="J175" s="1036" t="str">
        <f t="shared" si="2"/>
        <v>170101001.jpg</v>
      </c>
      <c r="K175" s="1498"/>
      <c r="L175" s="1499"/>
      <c r="M175" s="1499"/>
      <c r="N175" s="1500"/>
      <c r="O175" s="701" t="s">
        <v>1876</v>
      </c>
      <c r="P175" s="699">
        <v>50</v>
      </c>
      <c r="Q175" s="700" t="s">
        <v>1878</v>
      </c>
      <c r="R175" s="1082"/>
      <c r="S175" s="1077" t="s">
        <v>1880</v>
      </c>
      <c r="T175" s="1077" t="s">
        <v>1878</v>
      </c>
      <c r="U175" s="1050"/>
    </row>
    <row r="176" spans="1:21" ht="27.75" customHeight="1">
      <c r="A176" s="1183">
        <f>IF(F176="","",COUNTA($F$6:F176))</f>
        <v>126</v>
      </c>
      <c r="B176" s="1202" t="s">
        <v>1446</v>
      </c>
      <c r="C176" s="1183" t="s">
        <v>273</v>
      </c>
      <c r="D176" s="1184" t="s">
        <v>1167</v>
      </c>
      <c r="E176" s="1184"/>
      <c r="F176" s="1184" t="s">
        <v>69</v>
      </c>
      <c r="G176" s="1035"/>
      <c r="H176" s="1035" t="s">
        <v>41</v>
      </c>
      <c r="I176" s="1035"/>
      <c r="J176" s="1036" t="str">
        <f t="shared" si="2"/>
        <v>170102001.jpg</v>
      </c>
      <c r="K176" s="1498"/>
      <c r="L176" s="1499"/>
      <c r="M176" s="1499"/>
      <c r="N176" s="1500"/>
      <c r="O176" s="701" t="s">
        <v>1905</v>
      </c>
      <c r="P176" s="699">
        <v>10</v>
      </c>
      <c r="Q176" s="700" t="s">
        <v>1878</v>
      </c>
      <c r="R176" s="1082"/>
      <c r="S176" s="1077" t="s">
        <v>1880</v>
      </c>
      <c r="T176" s="1077" t="s">
        <v>1878</v>
      </c>
    </row>
    <row r="177" spans="1:21" ht="27.75" customHeight="1">
      <c r="A177" s="1183">
        <f>IF(F177="","",COUNTA($F$6:F177))</f>
        <v>127</v>
      </c>
      <c r="B177" s="1202" t="s">
        <v>1447</v>
      </c>
      <c r="C177" s="1183">
        <v>1701020</v>
      </c>
      <c r="D177" s="1184" t="s">
        <v>1168</v>
      </c>
      <c r="E177" s="1184"/>
      <c r="F177" s="1184" t="s">
        <v>69</v>
      </c>
      <c r="G177" s="1035" t="s">
        <v>41</v>
      </c>
      <c r="H177" s="1035"/>
      <c r="I177" s="1035"/>
      <c r="J177" s="1036" t="str">
        <f t="shared" si="2"/>
        <v>170102002.jpg</v>
      </c>
      <c r="K177" s="1498"/>
      <c r="L177" s="1499"/>
      <c r="M177" s="1499"/>
      <c r="N177" s="1500"/>
      <c r="O177" s="701" t="s">
        <v>1905</v>
      </c>
      <c r="P177" s="699">
        <v>50</v>
      </c>
      <c r="Q177" s="700" t="s">
        <v>1878</v>
      </c>
      <c r="R177" s="1082"/>
      <c r="S177" s="1077" t="s">
        <v>1880</v>
      </c>
      <c r="T177" s="1077" t="s">
        <v>1878</v>
      </c>
      <c r="U177" s="1083"/>
    </row>
    <row r="178" spans="1:21" ht="27.75" customHeight="1">
      <c r="A178" s="1183">
        <f>IF(F178="","",COUNTA($F$6:F178))</f>
        <v>128</v>
      </c>
      <c r="B178" s="1182" t="s">
        <v>1625</v>
      </c>
      <c r="C178" s="1183">
        <v>1701020</v>
      </c>
      <c r="D178" s="1184" t="s">
        <v>2220</v>
      </c>
      <c r="E178" s="1184"/>
      <c r="F178" s="1184" t="s">
        <v>69</v>
      </c>
      <c r="G178" s="1035" t="s">
        <v>41</v>
      </c>
      <c r="H178" s="1035"/>
      <c r="I178" s="1035"/>
      <c r="J178" s="1036" t="str">
        <f t="shared" si="2"/>
        <v>170102003.jpg</v>
      </c>
      <c r="K178" s="1498"/>
      <c r="L178" s="1499"/>
      <c r="M178" s="1499"/>
      <c r="N178" s="1500"/>
      <c r="O178" s="701" t="s">
        <v>1905</v>
      </c>
      <c r="P178" s="699">
        <v>100</v>
      </c>
      <c r="Q178" s="700" t="s">
        <v>1878</v>
      </c>
      <c r="R178" s="1082"/>
      <c r="S178" s="1077" t="s">
        <v>1880</v>
      </c>
      <c r="T178" s="1077" t="s">
        <v>1878</v>
      </c>
      <c r="U178" s="1050"/>
    </row>
    <row r="179" spans="1:21" ht="27.75" customHeight="1">
      <c r="A179" s="1183">
        <f>IF(F179="","",COUNTA($F$6:F179))</f>
        <v>129</v>
      </c>
      <c r="B179" s="1202" t="s">
        <v>913</v>
      </c>
      <c r="C179" s="1183">
        <v>1701020</v>
      </c>
      <c r="D179" s="1184" t="s">
        <v>1169</v>
      </c>
      <c r="E179" s="1184"/>
      <c r="F179" s="1184" t="s">
        <v>1782</v>
      </c>
      <c r="G179" s="1035" t="s">
        <v>41</v>
      </c>
      <c r="H179" s="1035"/>
      <c r="I179" s="1035"/>
      <c r="J179" s="1036" t="str">
        <f t="shared" si="2"/>
        <v>170102004.jpg</v>
      </c>
      <c r="K179" s="1498"/>
      <c r="L179" s="1499"/>
      <c r="M179" s="1499"/>
      <c r="N179" s="1500"/>
      <c r="O179" s="698" t="s">
        <v>1876</v>
      </c>
      <c r="P179" s="699">
        <v>1</v>
      </c>
      <c r="Q179" s="700" t="s">
        <v>1878</v>
      </c>
      <c r="R179" s="1082"/>
      <c r="S179" s="1077" t="s">
        <v>1880</v>
      </c>
      <c r="T179" s="1077" t="s">
        <v>1878</v>
      </c>
      <c r="U179" s="1050"/>
    </row>
    <row r="180" spans="1:21" ht="27.75" customHeight="1">
      <c r="A180" s="1183">
        <f>IF(F180="","",COUNTA($F$6:F180))</f>
        <v>130</v>
      </c>
      <c r="B180" s="1202" t="s">
        <v>912</v>
      </c>
      <c r="C180" s="1183">
        <v>1701020</v>
      </c>
      <c r="D180" s="1184" t="s">
        <v>1170</v>
      </c>
      <c r="E180" s="1184"/>
      <c r="F180" s="1184" t="s">
        <v>1782</v>
      </c>
      <c r="G180" s="1035"/>
      <c r="H180" s="1035"/>
      <c r="I180" s="1035"/>
      <c r="J180" s="1036" t="str">
        <f t="shared" si="2"/>
        <v>170102005.jpg</v>
      </c>
      <c r="K180" s="1498"/>
      <c r="L180" s="1499"/>
      <c r="M180" s="1499"/>
      <c r="N180" s="1500"/>
      <c r="O180" s="698" t="s">
        <v>1876</v>
      </c>
      <c r="P180" s="699">
        <v>1</v>
      </c>
      <c r="Q180" s="700" t="s">
        <v>1878</v>
      </c>
      <c r="R180" s="1082"/>
      <c r="S180" s="1077" t="s">
        <v>1880</v>
      </c>
      <c r="T180" s="1077" t="s">
        <v>1878</v>
      </c>
      <c r="U180" s="1050"/>
    </row>
    <row r="181" spans="1:21" s="1046" customFormat="1" ht="27.75" customHeight="1">
      <c r="A181" s="1187" t="s">
        <v>50</v>
      </c>
      <c r="B181" s="1204" t="s">
        <v>533</v>
      </c>
      <c r="C181" s="1187"/>
      <c r="D181" s="1188" t="s">
        <v>5</v>
      </c>
      <c r="E181" s="1188"/>
      <c r="F181" s="1188"/>
      <c r="G181" s="1035"/>
      <c r="H181" s="1035"/>
      <c r="I181" s="1035"/>
      <c r="J181" s="1036" t="str">
        <f t="shared" si="2"/>
        <v>.jpg</v>
      </c>
      <c r="K181" s="1505"/>
      <c r="L181" s="1506"/>
      <c r="M181" s="1506"/>
      <c r="N181" s="1507"/>
      <c r="U181" s="1050"/>
    </row>
    <row r="182" spans="1:21" ht="27.75" customHeight="1">
      <c r="A182" s="1183">
        <f>IF(F182="","",COUNTA($F$6:F182))</f>
        <v>131</v>
      </c>
      <c r="B182" s="1182" t="s">
        <v>1640</v>
      </c>
      <c r="C182" s="1183">
        <v>1702101</v>
      </c>
      <c r="D182" s="1184" t="s">
        <v>1173</v>
      </c>
      <c r="E182" s="1184"/>
      <c r="F182" s="1184" t="s">
        <v>1774</v>
      </c>
      <c r="G182" s="1035" t="s">
        <v>41</v>
      </c>
      <c r="H182" s="1035"/>
      <c r="I182" s="1035"/>
      <c r="J182" s="1036" t="str">
        <f t="shared" si="2"/>
        <v>170210101.jpg</v>
      </c>
      <c r="K182" s="1498"/>
      <c r="L182" s="1499"/>
      <c r="M182" s="1499"/>
      <c r="N182" s="1500"/>
      <c r="O182" s="698" t="s">
        <v>1876</v>
      </c>
      <c r="P182" s="699">
        <v>1000</v>
      </c>
      <c r="Q182" s="700" t="s">
        <v>1927</v>
      </c>
      <c r="R182" s="1081"/>
      <c r="S182" s="1077" t="s">
        <v>1880</v>
      </c>
      <c r="T182" s="1077" t="s">
        <v>1927</v>
      </c>
      <c r="U182" s="1050"/>
    </row>
    <row r="183" spans="1:21" ht="27.75" customHeight="1">
      <c r="A183" s="1183">
        <f>IF(F183="","",COUNTA($F$6:F183))</f>
        <v>132</v>
      </c>
      <c r="B183" s="1182" t="s">
        <v>1641</v>
      </c>
      <c r="C183" s="1183">
        <v>1702101</v>
      </c>
      <c r="D183" s="1184" t="s">
        <v>1172</v>
      </c>
      <c r="E183" s="1184"/>
      <c r="F183" s="1184" t="s">
        <v>1774</v>
      </c>
      <c r="G183" s="1035" t="s">
        <v>41</v>
      </c>
      <c r="H183" s="1035"/>
      <c r="I183" s="1035"/>
      <c r="J183" s="1036" t="str">
        <f t="shared" si="2"/>
        <v>170210102.jpg</v>
      </c>
      <c r="K183" s="1498"/>
      <c r="L183" s="1499"/>
      <c r="M183" s="1499"/>
      <c r="N183" s="1500"/>
      <c r="O183" s="698" t="s">
        <v>1876</v>
      </c>
      <c r="P183" s="699">
        <v>1000</v>
      </c>
      <c r="Q183" s="700" t="s">
        <v>1927</v>
      </c>
      <c r="R183" s="1081"/>
      <c r="S183" s="1077" t="s">
        <v>1880</v>
      </c>
      <c r="T183" s="1077" t="s">
        <v>1927</v>
      </c>
      <c r="U183" s="1050"/>
    </row>
    <row r="184" spans="1:21" ht="27.75" customHeight="1">
      <c r="A184" s="1183">
        <f>IF(F184="","",COUNTA($F$6:F184))</f>
        <v>133</v>
      </c>
      <c r="B184" s="1202" t="s">
        <v>918</v>
      </c>
      <c r="C184" s="1183">
        <v>1702101</v>
      </c>
      <c r="D184" s="1184" t="s">
        <v>1174</v>
      </c>
      <c r="E184" s="1184"/>
      <c r="F184" s="1184" t="s">
        <v>1774</v>
      </c>
      <c r="G184" s="1035"/>
      <c r="H184" s="1035"/>
      <c r="I184" s="1035"/>
      <c r="J184" s="1036" t="str">
        <f t="shared" si="2"/>
        <v>170210103.jpg</v>
      </c>
      <c r="K184" s="1498"/>
      <c r="L184" s="1499"/>
      <c r="M184" s="1499"/>
      <c r="N184" s="1500"/>
      <c r="O184" s="698" t="s">
        <v>1876</v>
      </c>
      <c r="P184" s="699">
        <v>1000</v>
      </c>
      <c r="Q184" s="700" t="s">
        <v>1927</v>
      </c>
      <c r="R184" s="1081"/>
      <c r="S184" s="1077" t="s">
        <v>1880</v>
      </c>
      <c r="T184" s="1077" t="s">
        <v>1927</v>
      </c>
      <c r="U184" s="1050"/>
    </row>
    <row r="185" spans="1:21" ht="27.75" customHeight="1">
      <c r="A185" s="1183">
        <f>IF(F185="","",COUNTA($F$6:F185))</f>
        <v>134</v>
      </c>
      <c r="B185" s="1202" t="s">
        <v>914</v>
      </c>
      <c r="C185" s="1183" t="s">
        <v>899</v>
      </c>
      <c r="D185" s="1184" t="s">
        <v>1175</v>
      </c>
      <c r="E185" s="1184"/>
      <c r="F185" s="1184" t="s">
        <v>915</v>
      </c>
      <c r="G185" s="1035"/>
      <c r="H185" s="1035"/>
      <c r="I185" s="1035"/>
      <c r="J185" s="1036" t="str">
        <f t="shared" si="2"/>
        <v>170210202.jpg</v>
      </c>
      <c r="K185" s="1498"/>
      <c r="L185" s="1499"/>
      <c r="M185" s="1499"/>
      <c r="N185" s="1500"/>
      <c r="O185" s="698" t="s">
        <v>1876</v>
      </c>
      <c r="P185" s="699">
        <v>1000</v>
      </c>
      <c r="Q185" s="700" t="s">
        <v>1927</v>
      </c>
      <c r="R185" s="1081"/>
      <c r="S185" s="1077" t="s">
        <v>1880</v>
      </c>
      <c r="T185" s="1077" t="s">
        <v>1927</v>
      </c>
      <c r="U185" s="1050"/>
    </row>
    <row r="186" spans="1:21" ht="27.75" customHeight="1">
      <c r="A186" s="1183">
        <f>IF(F186="","",COUNTA($F$6:F186))</f>
        <v>135</v>
      </c>
      <c r="B186" s="1202" t="s">
        <v>916</v>
      </c>
      <c r="C186" s="1183">
        <v>1702102</v>
      </c>
      <c r="D186" s="1184" t="s">
        <v>1176</v>
      </c>
      <c r="E186" s="1184"/>
      <c r="F186" s="1184" t="s">
        <v>69</v>
      </c>
      <c r="G186" s="1035" t="s">
        <v>41</v>
      </c>
      <c r="H186" s="1035"/>
      <c r="I186" s="1035"/>
      <c r="J186" s="1036" t="str">
        <f t="shared" si="2"/>
        <v>170210201.jpg</v>
      </c>
      <c r="K186" s="1498"/>
      <c r="L186" s="1499"/>
      <c r="M186" s="1499"/>
      <c r="N186" s="1500"/>
      <c r="O186" s="698" t="s">
        <v>1876</v>
      </c>
      <c r="P186" s="699">
        <v>1000</v>
      </c>
      <c r="Q186" s="700" t="s">
        <v>1878</v>
      </c>
      <c r="R186" s="1081"/>
      <c r="S186" s="1077" t="s">
        <v>1880</v>
      </c>
      <c r="T186" s="1077" t="s">
        <v>1878</v>
      </c>
      <c r="U186" s="1050"/>
    </row>
    <row r="187" spans="1:21" s="1046" customFormat="1" ht="27.75" customHeight="1">
      <c r="A187" s="1187" t="s">
        <v>51</v>
      </c>
      <c r="B187" s="1204" t="s">
        <v>534</v>
      </c>
      <c r="C187" s="1187"/>
      <c r="D187" s="1188" t="s">
        <v>5</v>
      </c>
      <c r="E187" s="1188"/>
      <c r="F187" s="1188"/>
      <c r="G187" s="1035"/>
      <c r="H187" s="1035"/>
      <c r="I187" s="1035"/>
      <c r="J187" s="1036" t="str">
        <f t="shared" si="2"/>
        <v>.jpg</v>
      </c>
      <c r="K187" s="1505"/>
      <c r="L187" s="1506"/>
      <c r="M187" s="1506"/>
      <c r="N187" s="1507"/>
    </row>
    <row r="188" spans="1:21" ht="27.75" customHeight="1">
      <c r="A188" s="1183">
        <f>IF(F188="","",COUNTA($F$6:F188))</f>
        <v>136</v>
      </c>
      <c r="B188" s="1202" t="s">
        <v>276</v>
      </c>
      <c r="C188" s="1183">
        <v>1910010</v>
      </c>
      <c r="D188" s="1184" t="s">
        <v>1177</v>
      </c>
      <c r="E188" s="1184"/>
      <c r="F188" s="1184" t="s">
        <v>69</v>
      </c>
      <c r="G188" s="1035" t="s">
        <v>41</v>
      </c>
      <c r="H188" s="1035"/>
      <c r="I188" s="1035"/>
      <c r="J188" s="1036" t="str">
        <f t="shared" si="2"/>
        <v>191001001.jpg</v>
      </c>
      <c r="K188" s="1498"/>
      <c r="L188" s="1499"/>
      <c r="M188" s="1499"/>
      <c r="N188" s="1500"/>
      <c r="O188" s="698" t="s">
        <v>1876</v>
      </c>
      <c r="P188" s="699">
        <v>1000</v>
      </c>
      <c r="Q188" s="700" t="s">
        <v>1878</v>
      </c>
      <c r="R188" s="1081"/>
      <c r="S188" s="1077" t="s">
        <v>1880</v>
      </c>
      <c r="T188" s="1077" t="s">
        <v>1878</v>
      </c>
      <c r="U188" s="1050"/>
    </row>
    <row r="189" spans="1:21" s="1046" customFormat="1" ht="27.75" customHeight="1">
      <c r="A189" s="1187" t="s">
        <v>52</v>
      </c>
      <c r="B189" s="1204" t="s">
        <v>535</v>
      </c>
      <c r="C189" s="1187" t="s">
        <v>5</v>
      </c>
      <c r="D189" s="1188" t="s">
        <v>5</v>
      </c>
      <c r="E189" s="1188"/>
      <c r="F189" s="1188"/>
      <c r="G189" s="1056"/>
      <c r="H189" s="1056"/>
      <c r="I189" s="1056"/>
      <c r="J189" s="1057" t="str">
        <f t="shared" si="2"/>
        <v>.jpg</v>
      </c>
      <c r="K189" s="1515"/>
      <c r="L189" s="1516"/>
      <c r="M189" s="1516"/>
      <c r="N189" s="1517"/>
    </row>
    <row r="190" spans="1:21" s="1036" customFormat="1" ht="27.75" customHeight="1">
      <c r="A190" s="1183">
        <f>IF(F190="","",COUNTA(($F$6:F190)))</f>
        <v>137</v>
      </c>
      <c r="B190" s="1182" t="s">
        <v>1803</v>
      </c>
      <c r="C190" s="1183" t="s">
        <v>164</v>
      </c>
      <c r="D190" s="1184" t="s">
        <v>2221</v>
      </c>
      <c r="E190" s="1184"/>
      <c r="F190" s="1184" t="s">
        <v>157</v>
      </c>
      <c r="G190" s="1035"/>
      <c r="H190" s="1035"/>
      <c r="I190" s="1035"/>
      <c r="J190" s="1036" t="str">
        <f t="shared" si="2"/>
        <v>192002202.jpg</v>
      </c>
      <c r="K190" s="1511"/>
      <c r="L190" s="1511"/>
      <c r="M190" s="1511"/>
      <c r="N190" s="1511"/>
      <c r="O190" s="678" t="s">
        <v>1921</v>
      </c>
      <c r="P190" s="679">
        <v>200</v>
      </c>
      <c r="Q190" s="680" t="s">
        <v>1901</v>
      </c>
      <c r="R190" s="1062"/>
      <c r="S190" s="1084" t="s">
        <v>1880</v>
      </c>
      <c r="T190" s="1084" t="s">
        <v>1901</v>
      </c>
      <c r="U190" s="1039"/>
    </row>
    <row r="191" spans="1:21" s="1036" customFormat="1" ht="27.75" customHeight="1">
      <c r="A191" s="1183">
        <f>IF(F191="","",COUNTA(($F$6:F191)))</f>
        <v>138</v>
      </c>
      <c r="B191" s="1182" t="s">
        <v>1642</v>
      </c>
      <c r="C191" s="1183">
        <v>1920022</v>
      </c>
      <c r="D191" s="1184" t="s">
        <v>1179</v>
      </c>
      <c r="E191" s="1184"/>
      <c r="F191" s="1184" t="s">
        <v>1805</v>
      </c>
      <c r="G191" s="1035" t="s">
        <v>41</v>
      </c>
      <c r="H191" s="1035"/>
      <c r="I191" s="1035"/>
      <c r="J191" s="1036" t="str">
        <f t="shared" ref="J191:J246" si="3">D191&amp;".jpg"</f>
        <v>192002203.jpg</v>
      </c>
      <c r="K191" s="1511"/>
      <c r="L191" s="1511"/>
      <c r="M191" s="1511"/>
      <c r="N191" s="1511"/>
      <c r="O191" s="678" t="s">
        <v>1921</v>
      </c>
      <c r="P191" s="679">
        <v>200</v>
      </c>
      <c r="Q191" s="680" t="s">
        <v>1901</v>
      </c>
      <c r="R191" s="1062"/>
      <c r="S191" s="1084" t="s">
        <v>1880</v>
      </c>
      <c r="T191" s="1084" t="s">
        <v>1901</v>
      </c>
      <c r="U191" s="1063"/>
    </row>
    <row r="192" spans="1:21" s="1036" customFormat="1" ht="27.75" customHeight="1">
      <c r="A192" s="1183">
        <f>IF(F192="","",COUNTA($F$6:F192))</f>
        <v>139</v>
      </c>
      <c r="B192" s="1182" t="s">
        <v>1644</v>
      </c>
      <c r="C192" s="1183">
        <v>1920022</v>
      </c>
      <c r="D192" s="1184" t="s">
        <v>1181</v>
      </c>
      <c r="E192" s="1184"/>
      <c r="F192" s="1184" t="s">
        <v>1783</v>
      </c>
      <c r="G192" s="1035" t="s">
        <v>41</v>
      </c>
      <c r="H192" s="1035"/>
      <c r="I192" s="1035"/>
      <c r="J192" s="1036" t="str">
        <f t="shared" si="3"/>
        <v>192002205.jpg</v>
      </c>
      <c r="K192" s="1511"/>
      <c r="L192" s="1511"/>
      <c r="M192" s="1511"/>
      <c r="N192" s="1511"/>
      <c r="O192" s="678" t="s">
        <v>1921</v>
      </c>
      <c r="P192" s="679">
        <v>200</v>
      </c>
      <c r="Q192" s="680" t="s">
        <v>1901</v>
      </c>
      <c r="R192" s="1062"/>
      <c r="S192" s="1084" t="s">
        <v>1880</v>
      </c>
      <c r="T192" s="1084" t="s">
        <v>1901</v>
      </c>
      <c r="U192" s="1039"/>
    </row>
    <row r="193" spans="1:21" s="1046" customFormat="1" ht="27.75" customHeight="1">
      <c r="A193" s="1187" t="s">
        <v>53</v>
      </c>
      <c r="B193" s="1204" t="s">
        <v>536</v>
      </c>
      <c r="C193" s="1187"/>
      <c r="D193" s="1188" t="s">
        <v>5</v>
      </c>
      <c r="E193" s="1188"/>
      <c r="F193" s="1188"/>
      <c r="G193" s="1064"/>
      <c r="H193" s="1064"/>
      <c r="I193" s="1064"/>
      <c r="J193" s="1065" t="str">
        <f t="shared" si="3"/>
        <v>.jpg</v>
      </c>
      <c r="K193" s="1512"/>
      <c r="L193" s="1513"/>
      <c r="M193" s="1513"/>
      <c r="N193" s="1514"/>
      <c r="U193" s="1085"/>
    </row>
    <row r="194" spans="1:21" ht="27.75" customHeight="1">
      <c r="A194" s="1183">
        <f>IF(F194="","",COUNTA($F$6:F194))</f>
        <v>140</v>
      </c>
      <c r="B194" s="1182" t="s">
        <v>1731</v>
      </c>
      <c r="C194" s="1183" t="s">
        <v>893</v>
      </c>
      <c r="D194" s="1184" t="s">
        <v>2222</v>
      </c>
      <c r="E194" s="1184"/>
      <c r="F194" s="1184" t="s">
        <v>77</v>
      </c>
      <c r="G194" s="1035" t="s">
        <v>41</v>
      </c>
      <c r="H194" s="1035"/>
      <c r="I194" s="1035"/>
      <c r="J194" s="1036" t="str">
        <f t="shared" si="3"/>
        <v>201102501.jpg</v>
      </c>
      <c r="K194" s="1498"/>
      <c r="L194" s="1499"/>
      <c r="M194" s="1499"/>
      <c r="N194" s="1500"/>
      <c r="O194" s="701" t="s">
        <v>1921</v>
      </c>
      <c r="P194" s="699">
        <v>50</v>
      </c>
      <c r="Q194" s="700" t="s">
        <v>1878</v>
      </c>
      <c r="R194" s="1082"/>
      <c r="S194" s="1077" t="s">
        <v>1877</v>
      </c>
      <c r="T194" s="1077" t="s">
        <v>1878</v>
      </c>
      <c r="U194" s="1050"/>
    </row>
    <row r="195" spans="1:21" ht="27.75" customHeight="1">
      <c r="A195" s="1183">
        <f>IF(F195="","",COUNTA($F$6:F195))</f>
        <v>141</v>
      </c>
      <c r="B195" s="1182" t="s">
        <v>1732</v>
      </c>
      <c r="C195" s="1183" t="s">
        <v>893</v>
      </c>
      <c r="D195" s="1184" t="s">
        <v>1183</v>
      </c>
      <c r="E195" s="1184"/>
      <c r="F195" s="1184" t="s">
        <v>77</v>
      </c>
      <c r="G195" s="1035"/>
      <c r="H195" s="1035"/>
      <c r="I195" s="1035"/>
      <c r="J195" s="1036" t="str">
        <f t="shared" si="3"/>
        <v>201102502.jpg</v>
      </c>
      <c r="K195" s="1498"/>
      <c r="L195" s="1499"/>
      <c r="M195" s="1499"/>
      <c r="N195" s="1500"/>
      <c r="O195" s="701" t="s">
        <v>1921</v>
      </c>
      <c r="P195" s="699">
        <v>100</v>
      </c>
      <c r="Q195" s="700" t="s">
        <v>1878</v>
      </c>
      <c r="R195" s="1082"/>
      <c r="S195" s="1077" t="s">
        <v>1877</v>
      </c>
      <c r="T195" s="1077" t="s">
        <v>1878</v>
      </c>
      <c r="U195" s="1050"/>
    </row>
    <row r="196" spans="1:21" ht="27.75" customHeight="1">
      <c r="A196" s="1183">
        <f>IF(F196="","",COUNTA($F$6:F196))</f>
        <v>142</v>
      </c>
      <c r="B196" s="1182" t="s">
        <v>1733</v>
      </c>
      <c r="C196" s="1183" t="s">
        <v>909</v>
      </c>
      <c r="D196" s="1184" t="s">
        <v>1185</v>
      </c>
      <c r="E196" s="1184"/>
      <c r="F196" s="1184" t="s">
        <v>69</v>
      </c>
      <c r="G196" s="1035"/>
      <c r="H196" s="1035"/>
      <c r="I196" s="1035"/>
      <c r="J196" s="1036" t="str">
        <f t="shared" si="3"/>
        <v>201102701.jpg</v>
      </c>
      <c r="K196" s="1498"/>
      <c r="L196" s="1499"/>
      <c r="M196" s="1499"/>
      <c r="N196" s="1500"/>
      <c r="O196" s="701" t="s">
        <v>1876</v>
      </c>
      <c r="P196" s="699">
        <v>1</v>
      </c>
      <c r="Q196" s="700" t="s">
        <v>1878</v>
      </c>
      <c r="R196" s="1081"/>
      <c r="S196" s="1077" t="s">
        <v>1880</v>
      </c>
      <c r="T196" s="1077" t="s">
        <v>1878</v>
      </c>
      <c r="U196" s="1050"/>
    </row>
    <row r="197" spans="1:21" ht="27.75" customHeight="1">
      <c r="A197" s="1183">
        <f>IF(F197="","",COUNTA($F$6:F197))</f>
        <v>143</v>
      </c>
      <c r="B197" s="1202" t="s">
        <v>1448</v>
      </c>
      <c r="C197" s="1183">
        <v>2011036</v>
      </c>
      <c r="D197" s="1184" t="s">
        <v>1186</v>
      </c>
      <c r="E197" s="1184"/>
      <c r="F197" s="1184" t="s">
        <v>69</v>
      </c>
      <c r="G197" s="1035" t="s">
        <v>41</v>
      </c>
      <c r="H197" s="1035"/>
      <c r="I197" s="1035"/>
      <c r="J197" s="1036" t="str">
        <f t="shared" si="3"/>
        <v>201103601.jpg</v>
      </c>
      <c r="K197" s="1498"/>
      <c r="L197" s="1499"/>
      <c r="M197" s="1499"/>
      <c r="N197" s="1500"/>
      <c r="O197" s="701" t="s">
        <v>1921</v>
      </c>
      <c r="P197" s="699">
        <v>50</v>
      </c>
      <c r="Q197" s="700" t="s">
        <v>1878</v>
      </c>
      <c r="R197" s="1081"/>
      <c r="S197" s="1077" t="s">
        <v>1880</v>
      </c>
      <c r="T197" s="1077" t="s">
        <v>1878</v>
      </c>
      <c r="U197" s="1050"/>
    </row>
    <row r="198" spans="1:21" ht="27.75" customHeight="1">
      <c r="A198" s="1183">
        <f>IF(F198="","",COUNTA($F$6:F198))</f>
        <v>144</v>
      </c>
      <c r="B198" s="1202" t="s">
        <v>1506</v>
      </c>
      <c r="C198" s="1183">
        <v>2011038</v>
      </c>
      <c r="D198" s="1184" t="s">
        <v>1187</v>
      </c>
      <c r="E198" s="1184"/>
      <c r="F198" s="1184" t="s">
        <v>69</v>
      </c>
      <c r="G198" s="1035" t="s">
        <v>41</v>
      </c>
      <c r="H198" s="1035"/>
      <c r="I198" s="1035"/>
      <c r="J198" s="1036" t="str">
        <f t="shared" si="3"/>
        <v>201103801.jpg</v>
      </c>
      <c r="K198" s="1498"/>
      <c r="L198" s="1499"/>
      <c r="M198" s="1499"/>
      <c r="N198" s="1500"/>
      <c r="O198" s="701" t="s">
        <v>1921</v>
      </c>
      <c r="P198" s="699">
        <v>50</v>
      </c>
      <c r="Q198" s="700" t="s">
        <v>1878</v>
      </c>
      <c r="R198" s="1081"/>
      <c r="S198" s="1077" t="s">
        <v>1880</v>
      </c>
      <c r="T198" s="1077" t="s">
        <v>1878</v>
      </c>
      <c r="U198" s="1050"/>
    </row>
    <row r="199" spans="1:21" ht="27.75" customHeight="1">
      <c r="A199" s="1183">
        <f>IF(F199="","",COUNTA($F$6:F199))</f>
        <v>145</v>
      </c>
      <c r="B199" s="1202" t="s">
        <v>1507</v>
      </c>
      <c r="C199" s="1183">
        <v>2011043</v>
      </c>
      <c r="D199" s="1184" t="s">
        <v>1188</v>
      </c>
      <c r="E199" s="1184"/>
      <c r="F199" s="1184" t="s">
        <v>69</v>
      </c>
      <c r="G199" s="1035" t="s">
        <v>41</v>
      </c>
      <c r="H199" s="1035"/>
      <c r="I199" s="1035"/>
      <c r="J199" s="1036" t="str">
        <f t="shared" si="3"/>
        <v>201104301.jpg</v>
      </c>
      <c r="K199" s="1498"/>
      <c r="L199" s="1499"/>
      <c r="M199" s="1499"/>
      <c r="N199" s="1500"/>
      <c r="O199" s="701" t="s">
        <v>1912</v>
      </c>
      <c r="P199" s="699">
        <v>25</v>
      </c>
      <c r="Q199" s="700" t="s">
        <v>1878</v>
      </c>
      <c r="R199" s="1081"/>
      <c r="S199" s="1077" t="s">
        <v>1880</v>
      </c>
      <c r="T199" s="1077" t="s">
        <v>1878</v>
      </c>
      <c r="U199" s="1050"/>
    </row>
    <row r="200" spans="1:21" ht="27.75" customHeight="1">
      <c r="A200" s="1183">
        <f>IF(F200="","",COUNTA($F$6:F200))</f>
        <v>146</v>
      </c>
      <c r="B200" s="1202" t="s">
        <v>1508</v>
      </c>
      <c r="C200" s="1183">
        <v>2011056</v>
      </c>
      <c r="D200" s="1184" t="s">
        <v>1189</v>
      </c>
      <c r="E200" s="1184"/>
      <c r="F200" s="1184" t="s">
        <v>69</v>
      </c>
      <c r="G200" s="1035" t="s">
        <v>41</v>
      </c>
      <c r="H200" s="1035"/>
      <c r="I200" s="1035"/>
      <c r="J200" s="1036" t="str">
        <f t="shared" si="3"/>
        <v>201105601.jpg</v>
      </c>
      <c r="K200" s="1498"/>
      <c r="L200" s="1499"/>
      <c r="M200" s="1499"/>
      <c r="N200" s="1500"/>
      <c r="O200" s="701" t="s">
        <v>1912</v>
      </c>
      <c r="P200" s="699">
        <v>25</v>
      </c>
      <c r="Q200" s="700" t="s">
        <v>1878</v>
      </c>
      <c r="R200" s="1081"/>
      <c r="S200" s="1077" t="s">
        <v>1880</v>
      </c>
      <c r="T200" s="1077" t="s">
        <v>1878</v>
      </c>
      <c r="U200" s="1050"/>
    </row>
    <row r="201" spans="1:21" ht="27.75" customHeight="1">
      <c r="A201" s="1183">
        <f>IF(F201="","",COUNTA($F$6:F201))</f>
        <v>147</v>
      </c>
      <c r="B201" s="1202" t="s">
        <v>1509</v>
      </c>
      <c r="C201" s="1183">
        <v>2011068</v>
      </c>
      <c r="D201" s="1184" t="s">
        <v>1190</v>
      </c>
      <c r="E201" s="1184"/>
      <c r="F201" s="1184" t="s">
        <v>69</v>
      </c>
      <c r="G201" s="1035" t="s">
        <v>41</v>
      </c>
      <c r="H201" s="1035"/>
      <c r="I201" s="1035"/>
      <c r="J201" s="1036" t="str">
        <f t="shared" si="3"/>
        <v>201106801.jpg</v>
      </c>
      <c r="K201" s="1498"/>
      <c r="L201" s="1499"/>
      <c r="M201" s="1499"/>
      <c r="N201" s="1500"/>
      <c r="O201" s="701" t="s">
        <v>1921</v>
      </c>
      <c r="P201" s="699">
        <v>10</v>
      </c>
      <c r="Q201" s="700" t="s">
        <v>1878</v>
      </c>
      <c r="R201" s="1081"/>
      <c r="S201" s="1077" t="s">
        <v>1880</v>
      </c>
      <c r="T201" s="1077" t="s">
        <v>1878</v>
      </c>
      <c r="U201" s="1050"/>
    </row>
    <row r="202" spans="1:21" ht="27.75" customHeight="1">
      <c r="A202" s="1183">
        <f>IF(F202="","",COUNTA($F$6:F202))</f>
        <v>148</v>
      </c>
      <c r="B202" s="1182" t="s">
        <v>1695</v>
      </c>
      <c r="C202" s="1183">
        <v>2011068</v>
      </c>
      <c r="D202" s="1184" t="s">
        <v>1191</v>
      </c>
      <c r="E202" s="1184"/>
      <c r="F202" s="1184" t="s">
        <v>69</v>
      </c>
      <c r="G202" s="1035" t="s">
        <v>41</v>
      </c>
      <c r="H202" s="1035"/>
      <c r="I202" s="1035"/>
      <c r="J202" s="1036" t="str">
        <f t="shared" si="3"/>
        <v>201106802.jpg</v>
      </c>
      <c r="K202" s="1498"/>
      <c r="L202" s="1499"/>
      <c r="M202" s="1499"/>
      <c r="N202" s="1500"/>
      <c r="O202" s="701" t="s">
        <v>1921</v>
      </c>
      <c r="P202" s="699">
        <v>165</v>
      </c>
      <c r="Q202" s="700" t="s">
        <v>1878</v>
      </c>
      <c r="R202" s="1081"/>
      <c r="S202" s="1077" t="s">
        <v>1880</v>
      </c>
      <c r="T202" s="1077" t="s">
        <v>1878</v>
      </c>
      <c r="U202" s="1050"/>
    </row>
    <row r="203" spans="1:21" s="1046" customFormat="1" ht="27.75" customHeight="1">
      <c r="A203" s="1187" t="s">
        <v>427</v>
      </c>
      <c r="B203" s="1204" t="s">
        <v>923</v>
      </c>
      <c r="C203" s="1187"/>
      <c r="D203" s="1188" t="s">
        <v>5</v>
      </c>
      <c r="E203" s="1188"/>
      <c r="F203" s="1188"/>
      <c r="G203" s="1056"/>
      <c r="H203" s="1056"/>
      <c r="I203" s="1056"/>
      <c r="J203" s="1057" t="str">
        <f t="shared" si="3"/>
        <v>.jpg</v>
      </c>
      <c r="K203" s="1515"/>
      <c r="L203" s="1516"/>
      <c r="M203" s="1516"/>
      <c r="N203" s="1517"/>
    </row>
    <row r="204" spans="1:21" s="1036" customFormat="1" ht="27.75" customHeight="1">
      <c r="A204" s="1183">
        <f>IF(F204="","",COUNTA($F$6:F204))</f>
        <v>149</v>
      </c>
      <c r="B204" s="1182" t="s">
        <v>1737</v>
      </c>
      <c r="C204" s="1183" t="s">
        <v>280</v>
      </c>
      <c r="D204" s="1184" t="s">
        <v>1197</v>
      </c>
      <c r="E204" s="1184"/>
      <c r="F204" s="1184" t="s">
        <v>69</v>
      </c>
      <c r="G204" s="1035" t="s">
        <v>41</v>
      </c>
      <c r="H204" s="1035"/>
      <c r="I204" s="1035"/>
      <c r="J204" s="1036" t="str">
        <f t="shared" si="3"/>
        <v>201310101.jpg</v>
      </c>
      <c r="K204" s="1511"/>
      <c r="L204" s="1511"/>
      <c r="M204" s="1511"/>
      <c r="N204" s="1511"/>
      <c r="O204" s="678" t="s">
        <v>1912</v>
      </c>
      <c r="P204" s="679">
        <v>50</v>
      </c>
      <c r="Q204" s="680" t="s">
        <v>1878</v>
      </c>
      <c r="R204" s="1037"/>
      <c r="S204" s="1084" t="s">
        <v>1880</v>
      </c>
      <c r="T204" s="1084" t="s">
        <v>1878</v>
      </c>
      <c r="U204" s="1039"/>
    </row>
    <row r="205" spans="1:21" s="1036" customFormat="1" ht="27.75" customHeight="1">
      <c r="A205" s="1183">
        <f>IF(F205="","",COUNTA($F$6:F205))</f>
        <v>150</v>
      </c>
      <c r="B205" s="1182" t="s">
        <v>1449</v>
      </c>
      <c r="C205" s="1183" t="s">
        <v>280</v>
      </c>
      <c r="D205" s="1184" t="s">
        <v>1199</v>
      </c>
      <c r="E205" s="1184"/>
      <c r="F205" s="1184" t="s">
        <v>69</v>
      </c>
      <c r="G205" s="1035" t="s">
        <v>41</v>
      </c>
      <c r="H205" s="1035"/>
      <c r="I205" s="1035"/>
      <c r="J205" s="1036" t="str">
        <f t="shared" si="3"/>
        <v>201310102.jpg</v>
      </c>
      <c r="K205" s="1511"/>
      <c r="L205" s="1511"/>
      <c r="M205" s="1511"/>
      <c r="N205" s="1511"/>
      <c r="O205" s="678" t="s">
        <v>1912</v>
      </c>
      <c r="P205" s="679">
        <v>50</v>
      </c>
      <c r="Q205" s="680" t="s">
        <v>1878</v>
      </c>
      <c r="R205" s="1037"/>
      <c r="S205" s="1084" t="s">
        <v>1880</v>
      </c>
      <c r="T205" s="1084" t="s">
        <v>1878</v>
      </c>
      <c r="U205" s="1039"/>
    </row>
    <row r="206" spans="1:21" s="1036" customFormat="1" ht="27.75" customHeight="1">
      <c r="A206" s="1183">
        <f>IF(F206="","",COUNTA($F$6:F206))</f>
        <v>151</v>
      </c>
      <c r="B206" s="1182" t="s">
        <v>1450</v>
      </c>
      <c r="C206" s="1183" t="s">
        <v>280</v>
      </c>
      <c r="D206" s="1184" t="s">
        <v>1200</v>
      </c>
      <c r="E206" s="1184"/>
      <c r="F206" s="1184" t="s">
        <v>69</v>
      </c>
      <c r="G206" s="1035" t="s">
        <v>41</v>
      </c>
      <c r="H206" s="1035"/>
      <c r="I206" s="1035"/>
      <c r="J206" s="1036" t="str">
        <f t="shared" si="3"/>
        <v>201310103.jpg</v>
      </c>
      <c r="K206" s="1511"/>
      <c r="L206" s="1511"/>
      <c r="M206" s="1511"/>
      <c r="N206" s="1511"/>
      <c r="O206" s="678" t="s">
        <v>1912</v>
      </c>
      <c r="P206" s="679">
        <v>50</v>
      </c>
      <c r="Q206" s="680" t="s">
        <v>1878</v>
      </c>
      <c r="R206" s="1037"/>
      <c r="S206" s="1084" t="s">
        <v>1880</v>
      </c>
      <c r="T206" s="1084" t="s">
        <v>1878</v>
      </c>
      <c r="U206" s="1039"/>
    </row>
    <row r="207" spans="1:21" s="1036" customFormat="1" ht="27.75" customHeight="1">
      <c r="A207" s="1183">
        <f>IF(F207="","",COUNTA($F$6:F207))</f>
        <v>152</v>
      </c>
      <c r="B207" s="1182" t="s">
        <v>1451</v>
      </c>
      <c r="C207" s="1183" t="s">
        <v>280</v>
      </c>
      <c r="D207" s="1184" t="s">
        <v>1201</v>
      </c>
      <c r="E207" s="1184"/>
      <c r="F207" s="1184" t="s">
        <v>69</v>
      </c>
      <c r="G207" s="1035" t="s">
        <v>41</v>
      </c>
      <c r="H207" s="1035"/>
      <c r="I207" s="1035"/>
      <c r="J207" s="1036" t="str">
        <f t="shared" si="3"/>
        <v>201310104.jpg</v>
      </c>
      <c r="K207" s="1511"/>
      <c r="L207" s="1511"/>
      <c r="M207" s="1511"/>
      <c r="N207" s="1511"/>
      <c r="O207" s="678" t="s">
        <v>1912</v>
      </c>
      <c r="P207" s="679">
        <v>50</v>
      </c>
      <c r="Q207" s="680" t="s">
        <v>1878</v>
      </c>
      <c r="R207" s="1037"/>
      <c r="S207" s="1084" t="s">
        <v>1880</v>
      </c>
      <c r="T207" s="1084" t="s">
        <v>1878</v>
      </c>
      <c r="U207" s="1039"/>
    </row>
    <row r="208" spans="1:21" s="1036" customFormat="1" ht="27.75" customHeight="1">
      <c r="A208" s="1183">
        <f>IF(F208="","",COUNTA($F$6:F208))</f>
        <v>153</v>
      </c>
      <c r="B208" s="1182" t="s">
        <v>1452</v>
      </c>
      <c r="C208" s="1183" t="s">
        <v>280</v>
      </c>
      <c r="D208" s="1184" t="s">
        <v>1198</v>
      </c>
      <c r="E208" s="1184"/>
      <c r="F208" s="1184" t="s">
        <v>69</v>
      </c>
      <c r="G208" s="1035"/>
      <c r="H208" s="1035"/>
      <c r="I208" s="1035"/>
      <c r="J208" s="1036" t="str">
        <f t="shared" si="3"/>
        <v>201310105.jpg</v>
      </c>
      <c r="K208" s="1511"/>
      <c r="L208" s="1511"/>
      <c r="M208" s="1511"/>
      <c r="N208" s="1511"/>
      <c r="O208" s="678" t="s">
        <v>1912</v>
      </c>
      <c r="P208" s="679">
        <v>25</v>
      </c>
      <c r="Q208" s="680" t="s">
        <v>1878</v>
      </c>
      <c r="R208" s="1037"/>
      <c r="S208" s="1084" t="s">
        <v>1880</v>
      </c>
      <c r="T208" s="1084" t="s">
        <v>1878</v>
      </c>
      <c r="U208" s="1039"/>
    </row>
    <row r="209" spans="1:21" s="1036" customFormat="1" ht="27.75" customHeight="1">
      <c r="A209" s="1183">
        <f>IF(F209="","",COUNTA($F$6:F209))</f>
        <v>154</v>
      </c>
      <c r="B209" s="1182" t="s">
        <v>1453</v>
      </c>
      <c r="C209" s="1183" t="s">
        <v>280</v>
      </c>
      <c r="D209" s="1184" t="s">
        <v>1202</v>
      </c>
      <c r="E209" s="1184"/>
      <c r="F209" s="1184" t="s">
        <v>69</v>
      </c>
      <c r="G209" s="1035"/>
      <c r="H209" s="1035"/>
      <c r="I209" s="1035"/>
      <c r="J209" s="1036" t="str">
        <f t="shared" si="3"/>
        <v>201310106.jpg</v>
      </c>
      <c r="K209" s="1511"/>
      <c r="L209" s="1511"/>
      <c r="M209" s="1511"/>
      <c r="N209" s="1511"/>
      <c r="O209" s="678" t="s">
        <v>1912</v>
      </c>
      <c r="P209" s="679">
        <v>25</v>
      </c>
      <c r="Q209" s="680" t="s">
        <v>1878</v>
      </c>
      <c r="R209" s="1037"/>
      <c r="S209" s="1084" t="s">
        <v>1880</v>
      </c>
      <c r="T209" s="1084" t="s">
        <v>1878</v>
      </c>
      <c r="U209" s="1039"/>
    </row>
    <row r="210" spans="1:21" s="1036" customFormat="1" ht="27.75" customHeight="1">
      <c r="A210" s="1183">
        <f>IF(F210="","",COUNTA($F$6:F210))</f>
        <v>155</v>
      </c>
      <c r="B210" s="1182" t="s">
        <v>1738</v>
      </c>
      <c r="C210" s="1183" t="s">
        <v>1516</v>
      </c>
      <c r="D210" s="1184" t="s">
        <v>2223</v>
      </c>
      <c r="E210" s="1184"/>
      <c r="F210" s="1184" t="s">
        <v>69</v>
      </c>
      <c r="G210" s="1035" t="s">
        <v>41</v>
      </c>
      <c r="H210" s="1035"/>
      <c r="I210" s="1035"/>
      <c r="J210" s="1036" t="str">
        <f>D210&amp;".jpg"</f>
        <v>201321001.jpg</v>
      </c>
      <c r="K210" s="1511"/>
      <c r="L210" s="1511"/>
      <c r="M210" s="1511"/>
      <c r="N210" s="1511"/>
      <c r="O210" s="930" t="s">
        <v>1928</v>
      </c>
      <c r="P210" s="679">
        <v>1000</v>
      </c>
      <c r="Q210" s="680" t="s">
        <v>1878</v>
      </c>
      <c r="R210" s="1037"/>
      <c r="S210" s="1084" t="s">
        <v>1880</v>
      </c>
      <c r="T210" s="1084" t="s">
        <v>1878</v>
      </c>
      <c r="U210" s="1039"/>
    </row>
    <row r="211" spans="1:21" ht="27.75" customHeight="1">
      <c r="A211" s="1183">
        <f>IF(F211="","",COUNTA($F$6:F211))</f>
        <v>156</v>
      </c>
      <c r="B211" s="1182" t="s">
        <v>1739</v>
      </c>
      <c r="C211" s="1183" t="s">
        <v>1516</v>
      </c>
      <c r="D211" s="1184" t="s">
        <v>2224</v>
      </c>
      <c r="E211" s="1184"/>
      <c r="F211" s="1184" t="s">
        <v>69</v>
      </c>
      <c r="G211" s="1064" t="s">
        <v>41</v>
      </c>
      <c r="H211" s="1064"/>
      <c r="I211" s="1064"/>
      <c r="J211" s="1065" t="str">
        <f>D211&amp;".jpg"</f>
        <v>201321002.jpg</v>
      </c>
      <c r="K211" s="1502"/>
      <c r="L211" s="1503"/>
      <c r="M211" s="1503"/>
      <c r="N211" s="1504"/>
      <c r="O211" s="708" t="s">
        <v>1905</v>
      </c>
      <c r="P211" s="709">
        <v>10</v>
      </c>
      <c r="Q211" s="710" t="s">
        <v>1878</v>
      </c>
      <c r="R211" s="1086"/>
      <c r="S211" s="1087" t="s">
        <v>1880</v>
      </c>
      <c r="T211" s="1087" t="s">
        <v>1878</v>
      </c>
      <c r="U211" s="1085"/>
    </row>
    <row r="212" spans="1:21" s="1046" customFormat="1" ht="27.75" customHeight="1">
      <c r="A212" s="1187" t="s">
        <v>428</v>
      </c>
      <c r="B212" s="1204" t="s">
        <v>537</v>
      </c>
      <c r="C212" s="1187"/>
      <c r="D212" s="1188" t="s">
        <v>5</v>
      </c>
      <c r="E212" s="1188"/>
      <c r="F212" s="1188"/>
      <c r="G212" s="1056"/>
      <c r="H212" s="1056"/>
      <c r="I212" s="1056"/>
      <c r="J212" s="1057" t="str">
        <f t="shared" si="3"/>
        <v>.jpg</v>
      </c>
      <c r="K212" s="1515"/>
      <c r="L212" s="1516"/>
      <c r="M212" s="1516"/>
      <c r="N212" s="1517"/>
      <c r="U212" s="1060"/>
    </row>
    <row r="213" spans="1:21" s="1036" customFormat="1" ht="27.75" customHeight="1">
      <c r="A213" s="1183">
        <f>IF(F213="","",COUNTA($F$6:F213))</f>
        <v>157</v>
      </c>
      <c r="B213" s="1182" t="s">
        <v>1673</v>
      </c>
      <c r="C213" s="1183">
        <v>2022101</v>
      </c>
      <c r="D213" s="1184" t="s">
        <v>1213</v>
      </c>
      <c r="E213" s="1184"/>
      <c r="F213" s="1184" t="s">
        <v>1783</v>
      </c>
      <c r="G213" s="1035" t="s">
        <v>41</v>
      </c>
      <c r="H213" s="1035"/>
      <c r="I213" s="1035"/>
      <c r="J213" s="1036" t="str">
        <f t="shared" si="3"/>
        <v>202210103.jpg</v>
      </c>
      <c r="K213" s="1511"/>
      <c r="L213" s="1511"/>
      <c r="M213" s="1511"/>
      <c r="N213" s="1511"/>
      <c r="O213" s="678" t="s">
        <v>1921</v>
      </c>
      <c r="P213" s="679">
        <v>3.5</v>
      </c>
      <c r="Q213" s="680" t="s">
        <v>1901</v>
      </c>
      <c r="R213" s="1037"/>
      <c r="S213" s="1084" t="s">
        <v>1877</v>
      </c>
      <c r="T213" s="1084" t="s">
        <v>1901</v>
      </c>
      <c r="U213" s="1039"/>
    </row>
    <row r="214" spans="1:21" s="1036" customFormat="1" ht="27.75" customHeight="1">
      <c r="A214" s="1183">
        <f>IF(F214="","",COUNTA($F$6:F214))</f>
        <v>158</v>
      </c>
      <c r="B214" s="1182" t="s">
        <v>1772</v>
      </c>
      <c r="C214" s="1183">
        <v>2022201</v>
      </c>
      <c r="D214" s="1184" t="s">
        <v>2225</v>
      </c>
      <c r="E214" s="1184"/>
      <c r="F214" s="1184" t="s">
        <v>69</v>
      </c>
      <c r="G214" s="1035" t="s">
        <v>41</v>
      </c>
      <c r="H214" s="1035"/>
      <c r="I214" s="1035"/>
      <c r="J214" s="1036" t="str">
        <f t="shared" si="3"/>
        <v>202220101.jpg</v>
      </c>
      <c r="K214" s="1511"/>
      <c r="L214" s="1511"/>
      <c r="M214" s="1511"/>
      <c r="N214" s="1511"/>
      <c r="O214" s="678" t="s">
        <v>1921</v>
      </c>
      <c r="P214" s="679">
        <v>20</v>
      </c>
      <c r="Q214" s="680" t="s">
        <v>1878</v>
      </c>
      <c r="R214" s="1037"/>
      <c r="S214" s="1084" t="s">
        <v>1880</v>
      </c>
      <c r="T214" s="1084" t="s">
        <v>1878</v>
      </c>
      <c r="U214" s="1039"/>
    </row>
    <row r="215" spans="1:21" s="1046" customFormat="1" ht="27.75" customHeight="1">
      <c r="A215" s="1187" t="s">
        <v>429</v>
      </c>
      <c r="B215" s="1204" t="s">
        <v>894</v>
      </c>
      <c r="C215" s="1187"/>
      <c r="D215" s="1188"/>
      <c r="E215" s="1188"/>
      <c r="F215" s="1188"/>
      <c r="G215" s="1073" t="s">
        <v>896</v>
      </c>
      <c r="H215" s="1073"/>
      <c r="I215" s="1073"/>
      <c r="J215" s="1074" t="str">
        <f t="shared" si="3"/>
        <v>.jpg</v>
      </c>
      <c r="K215" s="1520"/>
      <c r="L215" s="1521"/>
      <c r="M215" s="1521"/>
      <c r="N215" s="1522"/>
    </row>
    <row r="216" spans="1:21" s="1036" customFormat="1" ht="27.75" customHeight="1">
      <c r="A216" s="1183">
        <f>IF(F216="","",COUNTA($F$6:F216))</f>
        <v>159</v>
      </c>
      <c r="B216" s="1182" t="s">
        <v>1654</v>
      </c>
      <c r="C216" s="1183" t="s">
        <v>895</v>
      </c>
      <c r="D216" s="1184" t="s">
        <v>1218</v>
      </c>
      <c r="E216" s="1184"/>
      <c r="F216" s="1184" t="s">
        <v>69</v>
      </c>
      <c r="G216" s="1035" t="s">
        <v>41</v>
      </c>
      <c r="H216" s="1035"/>
      <c r="I216" s="1035"/>
      <c r="J216" s="1036" t="str">
        <f t="shared" si="3"/>
        <v>202323201.jpg</v>
      </c>
      <c r="K216" s="1511"/>
      <c r="L216" s="1511"/>
      <c r="M216" s="1511"/>
      <c r="N216" s="1511"/>
      <c r="O216" s="678" t="s">
        <v>1912</v>
      </c>
      <c r="P216" s="679">
        <v>25</v>
      </c>
      <c r="Q216" s="680" t="s">
        <v>1878</v>
      </c>
      <c r="R216" s="1037"/>
      <c r="S216" s="1084" t="s">
        <v>1880</v>
      </c>
      <c r="T216" s="1084" t="s">
        <v>1878</v>
      </c>
      <c r="U216" s="1039"/>
    </row>
    <row r="217" spans="1:21" s="1036" customFormat="1" ht="27.75" customHeight="1">
      <c r="A217" s="1183">
        <f>IF(F217="","",COUNTA($F$6:F217))</f>
        <v>160</v>
      </c>
      <c r="B217" s="1182" t="s">
        <v>1454</v>
      </c>
      <c r="C217" s="1183" t="s">
        <v>895</v>
      </c>
      <c r="D217" s="1184" t="s">
        <v>1219</v>
      </c>
      <c r="E217" s="1184"/>
      <c r="F217" s="1184" t="s">
        <v>220</v>
      </c>
      <c r="G217" s="1035" t="s">
        <v>41</v>
      </c>
      <c r="H217" s="1035"/>
      <c r="I217" s="1035"/>
      <c r="J217" s="1036" t="str">
        <f t="shared" si="3"/>
        <v>202323202.jpg</v>
      </c>
      <c r="K217" s="1511"/>
      <c r="L217" s="1511"/>
      <c r="M217" s="1511"/>
      <c r="N217" s="1511"/>
      <c r="O217" s="678" t="s">
        <v>1921</v>
      </c>
      <c r="P217" s="679">
        <v>20</v>
      </c>
      <c r="Q217" s="680" t="s">
        <v>1878</v>
      </c>
      <c r="R217" s="1037"/>
      <c r="S217" s="1084" t="s">
        <v>1880</v>
      </c>
      <c r="T217" s="1084" t="s">
        <v>1878</v>
      </c>
      <c r="U217" s="1039"/>
    </row>
    <row r="218" spans="1:21" s="1036" customFormat="1" ht="27.75" customHeight="1">
      <c r="A218" s="1183">
        <f>IF(F218="","",COUNTA($F$6:F218))</f>
        <v>161</v>
      </c>
      <c r="B218" s="1182" t="s">
        <v>1455</v>
      </c>
      <c r="C218" s="1183" t="s">
        <v>895</v>
      </c>
      <c r="D218" s="1184" t="s">
        <v>1220</v>
      </c>
      <c r="E218" s="1184"/>
      <c r="F218" s="1184" t="s">
        <v>69</v>
      </c>
      <c r="G218" s="1035" t="s">
        <v>41</v>
      </c>
      <c r="H218" s="1035"/>
      <c r="I218" s="1035"/>
      <c r="J218" s="1036" t="str">
        <f t="shared" si="3"/>
        <v>202323203.jpg</v>
      </c>
      <c r="K218" s="1511"/>
      <c r="L218" s="1511"/>
      <c r="M218" s="1511"/>
      <c r="N218" s="1511"/>
      <c r="O218" s="678" t="s">
        <v>1921</v>
      </c>
      <c r="P218" s="679">
        <v>20</v>
      </c>
      <c r="Q218" s="680" t="s">
        <v>1878</v>
      </c>
      <c r="R218" s="1037"/>
      <c r="S218" s="1084" t="s">
        <v>1880</v>
      </c>
      <c r="T218" s="1084" t="s">
        <v>1878</v>
      </c>
      <c r="U218" s="1039"/>
    </row>
    <row r="219" spans="1:21" s="1046" customFormat="1" ht="27.75" customHeight="1">
      <c r="A219" s="1187" t="s">
        <v>431</v>
      </c>
      <c r="B219" s="1204" t="s">
        <v>538</v>
      </c>
      <c r="C219" s="1187"/>
      <c r="D219" s="1188" t="s">
        <v>5</v>
      </c>
      <c r="E219" s="1188"/>
      <c r="F219" s="1188"/>
      <c r="G219" s="1073"/>
      <c r="H219" s="1073"/>
      <c r="I219" s="1073"/>
      <c r="J219" s="1074" t="str">
        <f t="shared" si="3"/>
        <v>.jpg</v>
      </c>
      <c r="K219" s="1520"/>
      <c r="L219" s="1521"/>
      <c r="M219" s="1521"/>
      <c r="N219" s="1522"/>
    </row>
    <row r="220" spans="1:21" s="1036" customFormat="1" ht="27.75" customHeight="1">
      <c r="A220" s="1183">
        <f>IF(F220="","",COUNTA($F$6:F220))</f>
        <v>162</v>
      </c>
      <c r="B220" s="1182" t="s">
        <v>1456</v>
      </c>
      <c r="C220" s="1183">
        <v>2029032</v>
      </c>
      <c r="D220" s="1184" t="s">
        <v>2226</v>
      </c>
      <c r="E220" s="1184"/>
      <c r="F220" s="1184" t="s">
        <v>69</v>
      </c>
      <c r="G220" s="1035"/>
      <c r="H220" s="1035"/>
      <c r="I220" s="1035"/>
      <c r="J220" s="1036" t="str">
        <f t="shared" si="3"/>
        <v>202903201.jpg</v>
      </c>
      <c r="K220" s="1511"/>
      <c r="L220" s="1511"/>
      <c r="M220" s="1511"/>
      <c r="N220" s="1511"/>
      <c r="O220" s="678" t="s">
        <v>1900</v>
      </c>
      <c r="P220" s="679">
        <v>1</v>
      </c>
      <c r="Q220" s="680" t="s">
        <v>1878</v>
      </c>
      <c r="R220" s="1037"/>
      <c r="S220" s="1084" t="s">
        <v>1880</v>
      </c>
      <c r="T220" s="1084" t="s">
        <v>1878</v>
      </c>
      <c r="U220" s="1039"/>
    </row>
    <row r="221" spans="1:21" s="1036" customFormat="1" ht="27.75" customHeight="1">
      <c r="A221" s="1183">
        <f>IF(F221="","",COUNTA($F$6:F221))</f>
        <v>163</v>
      </c>
      <c r="B221" s="1182" t="s">
        <v>1457</v>
      </c>
      <c r="C221" s="1183">
        <v>2029032</v>
      </c>
      <c r="D221" s="1184" t="s">
        <v>1221</v>
      </c>
      <c r="E221" s="1184"/>
      <c r="F221" s="1184" t="s">
        <v>69</v>
      </c>
      <c r="G221" s="1035"/>
      <c r="H221" s="1035"/>
      <c r="I221" s="1035"/>
      <c r="J221" s="1036" t="str">
        <f t="shared" si="3"/>
        <v>202903202.jpg</v>
      </c>
      <c r="K221" s="1511"/>
      <c r="L221" s="1511"/>
      <c r="M221" s="1511"/>
      <c r="N221" s="1511"/>
      <c r="O221" s="678" t="s">
        <v>1921</v>
      </c>
      <c r="P221" s="679">
        <v>20</v>
      </c>
      <c r="Q221" s="680" t="s">
        <v>1878</v>
      </c>
      <c r="R221" s="1037"/>
      <c r="S221" s="1084" t="s">
        <v>1880</v>
      </c>
      <c r="T221" s="1084" t="s">
        <v>1878</v>
      </c>
      <c r="U221" s="1039"/>
    </row>
    <row r="222" spans="1:21" s="1046" customFormat="1" ht="27.75" customHeight="1">
      <c r="A222" s="1187" t="s">
        <v>432</v>
      </c>
      <c r="B222" s="1204" t="s">
        <v>539</v>
      </c>
      <c r="C222" s="1187"/>
      <c r="D222" s="1188" t="s">
        <v>5</v>
      </c>
      <c r="E222" s="1188"/>
      <c r="F222" s="1188"/>
      <c r="G222" s="1073"/>
      <c r="H222" s="1073"/>
      <c r="I222" s="1073"/>
      <c r="J222" s="1074" t="str">
        <f t="shared" si="3"/>
        <v>.jpg</v>
      </c>
      <c r="K222" s="1520"/>
      <c r="L222" s="1521"/>
      <c r="M222" s="1521"/>
      <c r="N222" s="1522"/>
    </row>
    <row r="223" spans="1:21" s="1036" customFormat="1" ht="27.75" customHeight="1">
      <c r="A223" s="1183">
        <f>IF(F223="","",COUNTA($F$6:F223))</f>
        <v>164</v>
      </c>
      <c r="B223" s="1182" t="s">
        <v>1655</v>
      </c>
      <c r="C223" s="1183">
        <v>2100111</v>
      </c>
      <c r="D223" s="1184" t="s">
        <v>1223</v>
      </c>
      <c r="E223" s="1184"/>
      <c r="F223" s="1184" t="s">
        <v>69</v>
      </c>
      <c r="G223" s="1035"/>
      <c r="H223" s="1035" t="s">
        <v>41</v>
      </c>
      <c r="I223" s="1035"/>
      <c r="J223" s="1036" t="str">
        <f t="shared" si="3"/>
        <v>210011101.jpg</v>
      </c>
      <c r="K223" s="1511"/>
      <c r="L223" s="1511"/>
      <c r="M223" s="1511"/>
      <c r="N223" s="1511"/>
      <c r="O223" s="678" t="s">
        <v>1921</v>
      </c>
      <c r="P223" s="930">
        <v>20</v>
      </c>
      <c r="Q223" s="931" t="s">
        <v>1878</v>
      </c>
      <c r="R223" s="1039"/>
      <c r="S223" s="1084" t="s">
        <v>1880</v>
      </c>
      <c r="T223" s="1084" t="s">
        <v>1878</v>
      </c>
      <c r="U223" s="1039"/>
    </row>
    <row r="224" spans="1:21" s="1036" customFormat="1" ht="27.75" customHeight="1">
      <c r="A224" s="1183">
        <f>IF(F224="","",COUNTA($F$6:F224))</f>
        <v>165</v>
      </c>
      <c r="B224" s="1182" t="s">
        <v>1458</v>
      </c>
      <c r="C224" s="1183">
        <v>2100111</v>
      </c>
      <c r="D224" s="1184" t="s">
        <v>1224</v>
      </c>
      <c r="E224" s="1184"/>
      <c r="F224" s="1184" t="s">
        <v>69</v>
      </c>
      <c r="G224" s="1035"/>
      <c r="H224" s="1035" t="s">
        <v>41</v>
      </c>
      <c r="I224" s="1035"/>
      <c r="J224" s="1036" t="str">
        <f t="shared" si="3"/>
        <v>210011102.jpg</v>
      </c>
      <c r="K224" s="1511"/>
      <c r="L224" s="1511"/>
      <c r="M224" s="1511"/>
      <c r="N224" s="1511"/>
      <c r="O224" s="678" t="s">
        <v>1921</v>
      </c>
      <c r="P224" s="930">
        <v>20</v>
      </c>
      <c r="Q224" s="931" t="s">
        <v>1878</v>
      </c>
      <c r="R224" s="1039"/>
      <c r="S224" s="1084" t="s">
        <v>1880</v>
      </c>
      <c r="T224" s="1084" t="s">
        <v>1878</v>
      </c>
      <c r="U224" s="1039"/>
    </row>
    <row r="225" spans="1:21" s="1036" customFormat="1" ht="27.75" customHeight="1">
      <c r="A225" s="1183">
        <f>IF(F225="","",COUNTA($F$6:F225))</f>
        <v>166</v>
      </c>
      <c r="B225" s="1182" t="s">
        <v>1656</v>
      </c>
      <c r="C225" s="1183">
        <v>2100111</v>
      </c>
      <c r="D225" s="1184" t="s">
        <v>1225</v>
      </c>
      <c r="E225" s="1184"/>
      <c r="F225" s="1184" t="s">
        <v>69</v>
      </c>
      <c r="G225" s="1035"/>
      <c r="H225" s="1035"/>
      <c r="I225" s="1035"/>
      <c r="J225" s="1036" t="str">
        <f t="shared" si="3"/>
        <v>210011103.jpg</v>
      </c>
      <c r="K225" s="1511"/>
      <c r="L225" s="1511"/>
      <c r="M225" s="1511"/>
      <c r="N225" s="1511"/>
      <c r="O225" s="678" t="s">
        <v>1921</v>
      </c>
      <c r="P225" s="930">
        <v>20</v>
      </c>
      <c r="Q225" s="931" t="s">
        <v>1878</v>
      </c>
      <c r="R225" s="1039"/>
      <c r="S225" s="1084" t="s">
        <v>1880</v>
      </c>
      <c r="T225" s="1084" t="s">
        <v>1878</v>
      </c>
      <c r="U225" s="1039"/>
    </row>
    <row r="226" spans="1:21" s="1036" customFormat="1" ht="27.75" customHeight="1">
      <c r="A226" s="1183">
        <f>IF(F226="","",COUNTA($F$6:F226))</f>
        <v>167</v>
      </c>
      <c r="B226" s="1182" t="s">
        <v>1657</v>
      </c>
      <c r="C226" s="1183">
        <v>2100113</v>
      </c>
      <c r="D226" s="1184" t="s">
        <v>1227</v>
      </c>
      <c r="E226" s="1184"/>
      <c r="F226" s="1184" t="s">
        <v>69</v>
      </c>
      <c r="G226" s="1035"/>
      <c r="H226" s="1035" t="s">
        <v>41</v>
      </c>
      <c r="I226" s="1035"/>
      <c r="J226" s="1036" t="str">
        <f t="shared" si="3"/>
        <v>210011301.jpg</v>
      </c>
      <c r="K226" s="1511"/>
      <c r="L226" s="1511"/>
      <c r="M226" s="1511"/>
      <c r="N226" s="1511"/>
      <c r="O226" s="678" t="s">
        <v>1921</v>
      </c>
      <c r="P226" s="930">
        <v>20</v>
      </c>
      <c r="Q226" s="931" t="s">
        <v>1878</v>
      </c>
      <c r="R226" s="1039"/>
      <c r="S226" s="1084" t="s">
        <v>1880</v>
      </c>
      <c r="T226" s="1084" t="s">
        <v>1878</v>
      </c>
      <c r="U226" s="1039"/>
    </row>
    <row r="227" spans="1:21" s="1036" customFormat="1" ht="27.75" customHeight="1">
      <c r="A227" s="1183">
        <f>IF(F227="","",COUNTA($F$6:F227))</f>
        <v>168</v>
      </c>
      <c r="B227" s="1182" t="s">
        <v>1658</v>
      </c>
      <c r="C227" s="1183">
        <v>2100113</v>
      </c>
      <c r="D227" s="1184" t="s">
        <v>1228</v>
      </c>
      <c r="E227" s="1184"/>
      <c r="F227" s="1184" t="s">
        <v>69</v>
      </c>
      <c r="G227" s="1035"/>
      <c r="H227" s="1035" t="s">
        <v>41</v>
      </c>
      <c r="I227" s="1035"/>
      <c r="J227" s="1036" t="str">
        <f t="shared" si="3"/>
        <v>210011302.jpg</v>
      </c>
      <c r="K227" s="1511"/>
      <c r="L227" s="1511"/>
      <c r="M227" s="1511"/>
      <c r="N227" s="1511"/>
      <c r="O227" s="678" t="s">
        <v>1921</v>
      </c>
      <c r="P227" s="930">
        <v>20</v>
      </c>
      <c r="Q227" s="931" t="s">
        <v>1878</v>
      </c>
      <c r="R227" s="1039"/>
      <c r="S227" s="1084" t="s">
        <v>1880</v>
      </c>
      <c r="T227" s="1084" t="s">
        <v>1878</v>
      </c>
      <c r="U227" s="1039"/>
    </row>
    <row r="228" spans="1:21" s="1036" customFormat="1" ht="27.75" customHeight="1">
      <c r="A228" s="1183">
        <f>IF(F228="","",COUNTA($F$6:F228))</f>
        <v>169</v>
      </c>
      <c r="B228" s="1182" t="s">
        <v>1459</v>
      </c>
      <c r="C228" s="1183">
        <v>2100113</v>
      </c>
      <c r="D228" s="1184" t="s">
        <v>1226</v>
      </c>
      <c r="E228" s="1184"/>
      <c r="F228" s="1184" t="s">
        <v>69</v>
      </c>
      <c r="G228" s="1035"/>
      <c r="H228" s="1035"/>
      <c r="I228" s="1035"/>
      <c r="J228" s="1036" t="str">
        <f t="shared" si="3"/>
        <v>210011303.jpg</v>
      </c>
      <c r="K228" s="1511"/>
      <c r="L228" s="1511"/>
      <c r="M228" s="1511"/>
      <c r="N228" s="1511"/>
      <c r="O228" s="678" t="s">
        <v>1921</v>
      </c>
      <c r="P228" s="930">
        <v>20</v>
      </c>
      <c r="Q228" s="931" t="s">
        <v>1878</v>
      </c>
      <c r="R228" s="1039"/>
      <c r="S228" s="1084" t="s">
        <v>1880</v>
      </c>
      <c r="T228" s="1084" t="s">
        <v>1878</v>
      </c>
      <c r="U228" s="1039"/>
    </row>
    <row r="229" spans="1:21" s="1046" customFormat="1" ht="27.75" customHeight="1">
      <c r="A229" s="1187" t="s">
        <v>433</v>
      </c>
      <c r="B229" s="1204" t="s">
        <v>540</v>
      </c>
      <c r="C229" s="1187"/>
      <c r="D229" s="1188" t="s">
        <v>5</v>
      </c>
      <c r="E229" s="1188"/>
      <c r="F229" s="1188"/>
      <c r="G229" s="1073"/>
      <c r="H229" s="1073"/>
      <c r="I229" s="1073"/>
      <c r="J229" s="1074" t="str">
        <f t="shared" si="3"/>
        <v>.jpg</v>
      </c>
      <c r="K229" s="1520"/>
      <c r="L229" s="1521"/>
      <c r="M229" s="1521"/>
      <c r="N229" s="1522"/>
    </row>
    <row r="230" spans="1:21" s="1036" customFormat="1" ht="27.75" customHeight="1">
      <c r="A230" s="1183">
        <f>IF(F230="","",COUNTA($F$6:F230))</f>
        <v>170</v>
      </c>
      <c r="B230" s="1182" t="s">
        <v>1681</v>
      </c>
      <c r="C230" s="1183">
        <v>2211011</v>
      </c>
      <c r="D230" s="1184" t="s">
        <v>1236</v>
      </c>
      <c r="E230" s="1184"/>
      <c r="F230" s="1184" t="s">
        <v>915</v>
      </c>
      <c r="G230" s="1035" t="s">
        <v>41</v>
      </c>
      <c r="H230" s="1035"/>
      <c r="I230" s="1035"/>
      <c r="J230" s="1036" t="str">
        <f t="shared" si="3"/>
        <v>221101101.jpg</v>
      </c>
      <c r="K230" s="1511"/>
      <c r="L230" s="1511"/>
      <c r="M230" s="1511"/>
      <c r="N230" s="1511"/>
      <c r="O230" s="930" t="s">
        <v>1876</v>
      </c>
      <c r="P230" s="679">
        <v>1</v>
      </c>
      <c r="Q230" s="680" t="s">
        <v>1927</v>
      </c>
      <c r="R230" s="1037"/>
      <c r="S230" s="1084" t="s">
        <v>1880</v>
      </c>
      <c r="T230" s="1084" t="s">
        <v>1927</v>
      </c>
      <c r="U230" s="1039"/>
    </row>
    <row r="231" spans="1:21" s="1036" customFormat="1" ht="27.75" customHeight="1">
      <c r="A231" s="1183">
        <f>IF(F231="","",COUNTA($F$6:F231))</f>
        <v>171</v>
      </c>
      <c r="B231" s="1182" t="s">
        <v>1660</v>
      </c>
      <c r="C231" s="1183" t="s">
        <v>902</v>
      </c>
      <c r="D231" s="1184" t="s">
        <v>1237</v>
      </c>
      <c r="E231" s="1184"/>
      <c r="F231" s="1184" t="s">
        <v>915</v>
      </c>
      <c r="G231" s="1035" t="s">
        <v>41</v>
      </c>
      <c r="H231" s="1035"/>
      <c r="I231" s="1035"/>
      <c r="J231" s="1036" t="str">
        <f t="shared" si="3"/>
        <v>221101201.jpg</v>
      </c>
      <c r="K231" s="1511"/>
      <c r="L231" s="1511"/>
      <c r="M231" s="1511"/>
      <c r="N231" s="1511"/>
      <c r="O231" s="930" t="s">
        <v>1876</v>
      </c>
      <c r="P231" s="679">
        <v>1</v>
      </c>
      <c r="Q231" s="680" t="s">
        <v>1927</v>
      </c>
      <c r="R231" s="1037"/>
      <c r="S231" s="1084" t="s">
        <v>1880</v>
      </c>
      <c r="T231" s="1084" t="s">
        <v>1927</v>
      </c>
      <c r="U231" s="1039"/>
    </row>
    <row r="232" spans="1:21" s="1036" customFormat="1" ht="27.75" customHeight="1">
      <c r="A232" s="1183">
        <f>IF(F232="","",COUNTA($F$6:F232))</f>
        <v>172</v>
      </c>
      <c r="B232" s="1211" t="s">
        <v>1661</v>
      </c>
      <c r="C232" s="1183" t="s">
        <v>903</v>
      </c>
      <c r="D232" s="1184" t="s">
        <v>1238</v>
      </c>
      <c r="E232" s="1184"/>
      <c r="F232" s="1184" t="s">
        <v>685</v>
      </c>
      <c r="G232" s="1035" t="s">
        <v>41</v>
      </c>
      <c r="H232" s="1035"/>
      <c r="I232" s="1035"/>
      <c r="J232" s="1036" t="str">
        <f t="shared" si="3"/>
        <v>221101401.jpg</v>
      </c>
      <c r="K232" s="1511"/>
      <c r="L232" s="1511"/>
      <c r="M232" s="1511"/>
      <c r="N232" s="1511"/>
      <c r="O232" s="930" t="s">
        <v>1876</v>
      </c>
      <c r="P232" s="679">
        <v>1</v>
      </c>
      <c r="Q232" s="680" t="s">
        <v>1927</v>
      </c>
      <c r="R232" s="1037"/>
      <c r="S232" s="1084" t="s">
        <v>1880</v>
      </c>
      <c r="T232" s="1084" t="s">
        <v>1927</v>
      </c>
      <c r="U232" s="1039"/>
    </row>
    <row r="233" spans="1:21" s="1036" customFormat="1" ht="27.75" customHeight="1">
      <c r="A233" s="1183">
        <f>IF(F233="","",COUNTA($F$6:F233))</f>
        <v>173</v>
      </c>
      <c r="B233" s="1182" t="s">
        <v>1662</v>
      </c>
      <c r="C233" s="1183">
        <v>2211014</v>
      </c>
      <c r="D233" s="1184" t="s">
        <v>1239</v>
      </c>
      <c r="E233" s="1184"/>
      <c r="F233" s="1184" t="s">
        <v>915</v>
      </c>
      <c r="G233" s="1035" t="s">
        <v>41</v>
      </c>
      <c r="H233" s="1035"/>
      <c r="I233" s="1035"/>
      <c r="J233" s="1036" t="str">
        <f t="shared" si="3"/>
        <v>221101402.jpg</v>
      </c>
      <c r="K233" s="1511"/>
      <c r="L233" s="1511"/>
      <c r="M233" s="1511"/>
      <c r="N233" s="1511"/>
      <c r="O233" s="930" t="s">
        <v>1876</v>
      </c>
      <c r="P233" s="679">
        <v>1</v>
      </c>
      <c r="Q233" s="680" t="s">
        <v>1927</v>
      </c>
      <c r="R233" s="1037"/>
      <c r="S233" s="1084" t="s">
        <v>1880</v>
      </c>
      <c r="T233" s="1084" t="s">
        <v>1927</v>
      </c>
      <c r="U233" s="1039"/>
    </row>
    <row r="234" spans="1:21" s="1046" customFormat="1" ht="27.75" customHeight="1">
      <c r="A234" s="1187" t="s">
        <v>434</v>
      </c>
      <c r="B234" s="1204" t="s">
        <v>810</v>
      </c>
      <c r="C234" s="1187"/>
      <c r="D234" s="1188"/>
      <c r="E234" s="1188"/>
      <c r="F234" s="1188"/>
      <c r="G234" s="1073"/>
      <c r="H234" s="1073"/>
      <c r="I234" s="1073"/>
      <c r="J234" s="1074" t="str">
        <f t="shared" si="3"/>
        <v>.jpg</v>
      </c>
      <c r="K234" s="1520"/>
      <c r="L234" s="1521"/>
      <c r="M234" s="1521"/>
      <c r="N234" s="1522"/>
    </row>
    <row r="235" spans="1:21" s="1036" customFormat="1" ht="27.75" customHeight="1">
      <c r="A235" s="1183">
        <f>IF(F235="","",COUNTA($F$6:F235))</f>
        <v>174</v>
      </c>
      <c r="B235" s="1182" t="s">
        <v>1663</v>
      </c>
      <c r="C235" s="1183" t="s">
        <v>698</v>
      </c>
      <c r="D235" s="1184" t="s">
        <v>1240</v>
      </c>
      <c r="E235" s="1184"/>
      <c r="F235" s="1184" t="s">
        <v>915</v>
      </c>
      <c r="G235" s="1035" t="s">
        <v>41</v>
      </c>
      <c r="H235" s="1035"/>
      <c r="I235" s="1035"/>
      <c r="J235" s="1036" t="str">
        <f t="shared" si="3"/>
        <v>221207301.jpg</v>
      </c>
      <c r="K235" s="1511"/>
      <c r="L235" s="1511"/>
      <c r="M235" s="1511"/>
      <c r="N235" s="1511"/>
      <c r="O235" s="930" t="s">
        <v>1876</v>
      </c>
      <c r="P235" s="679">
        <v>1000</v>
      </c>
      <c r="Q235" s="680" t="s">
        <v>1927</v>
      </c>
      <c r="R235" s="1062"/>
      <c r="S235" s="1084" t="s">
        <v>1880</v>
      </c>
      <c r="T235" s="1084" t="s">
        <v>1927</v>
      </c>
      <c r="U235" s="1039"/>
    </row>
    <row r="236" spans="1:21" s="1036" customFormat="1" ht="27.75" customHeight="1">
      <c r="A236" s="1183">
        <f>IF(F236="","",COUNTA($F$6:F236))</f>
        <v>175</v>
      </c>
      <c r="B236" s="1182" t="s">
        <v>1664</v>
      </c>
      <c r="C236" s="1183" t="s">
        <v>698</v>
      </c>
      <c r="D236" s="1184" t="s">
        <v>1241</v>
      </c>
      <c r="E236" s="1184"/>
      <c r="F236" s="1184" t="s">
        <v>915</v>
      </c>
      <c r="G236" s="1035" t="s">
        <v>41</v>
      </c>
      <c r="H236" s="1035"/>
      <c r="I236" s="1035"/>
      <c r="J236" s="1036" t="str">
        <f t="shared" si="3"/>
        <v>221207302.jpg</v>
      </c>
      <c r="K236" s="1511"/>
      <c r="L236" s="1511"/>
      <c r="M236" s="1511"/>
      <c r="N236" s="1511"/>
      <c r="O236" s="930" t="s">
        <v>1876</v>
      </c>
      <c r="P236" s="679">
        <v>1000</v>
      </c>
      <c r="Q236" s="680" t="s">
        <v>1927</v>
      </c>
      <c r="R236" s="1062"/>
      <c r="S236" s="1084" t="s">
        <v>1880</v>
      </c>
      <c r="T236" s="1084" t="s">
        <v>1927</v>
      </c>
      <c r="U236" s="1039"/>
    </row>
    <row r="237" spans="1:21" s="1046" customFormat="1" ht="27.75" customHeight="1">
      <c r="A237" s="1187" t="s">
        <v>435</v>
      </c>
      <c r="B237" s="1204" t="s">
        <v>622</v>
      </c>
      <c r="C237" s="1187"/>
      <c r="D237" s="1188" t="s">
        <v>5</v>
      </c>
      <c r="E237" s="1188"/>
      <c r="F237" s="1188"/>
      <c r="G237" s="1073"/>
      <c r="H237" s="1073"/>
      <c r="I237" s="1073"/>
      <c r="J237" s="1074" t="str">
        <f t="shared" si="3"/>
        <v>.jpg</v>
      </c>
      <c r="K237" s="1520"/>
      <c r="L237" s="1521"/>
      <c r="M237" s="1521"/>
      <c r="N237" s="1522"/>
    </row>
    <row r="238" spans="1:21" s="1036" customFormat="1" ht="27.75" customHeight="1">
      <c r="A238" s="1183">
        <f>IF(F238="","",COUNTA($F$6:F238))</f>
        <v>176</v>
      </c>
      <c r="B238" s="1182" t="s">
        <v>1665</v>
      </c>
      <c r="C238" s="1183">
        <v>2220112</v>
      </c>
      <c r="D238" s="1184" t="s">
        <v>1242</v>
      </c>
      <c r="E238" s="1184"/>
      <c r="F238" s="1184" t="s">
        <v>915</v>
      </c>
      <c r="G238" s="1035" t="s">
        <v>41</v>
      </c>
      <c r="H238" s="1035"/>
      <c r="I238" s="1035"/>
      <c r="J238" s="1036" t="str">
        <f t="shared" si="3"/>
        <v>222011201.jpg</v>
      </c>
      <c r="K238" s="1511"/>
      <c r="L238" s="1511"/>
      <c r="M238" s="1511"/>
      <c r="N238" s="1511"/>
      <c r="O238" s="930" t="s">
        <v>1876</v>
      </c>
      <c r="P238" s="679">
        <v>1000</v>
      </c>
      <c r="Q238" s="680" t="s">
        <v>1927</v>
      </c>
      <c r="R238" s="1062"/>
      <c r="S238" s="1084" t="s">
        <v>1880</v>
      </c>
      <c r="T238" s="1084" t="s">
        <v>1927</v>
      </c>
      <c r="U238" s="1039"/>
    </row>
    <row r="239" spans="1:21" s="1036" customFormat="1" ht="27.75" customHeight="1">
      <c r="A239" s="1183">
        <f>IF(F239="","",COUNTA($F$6:F239))</f>
        <v>177</v>
      </c>
      <c r="B239" s="1202" t="s">
        <v>1460</v>
      </c>
      <c r="C239" s="1183">
        <v>2220112</v>
      </c>
      <c r="D239" s="1184" t="s">
        <v>1243</v>
      </c>
      <c r="E239" s="1184"/>
      <c r="F239" s="1184" t="s">
        <v>1785</v>
      </c>
      <c r="G239" s="1035" t="s">
        <v>41</v>
      </c>
      <c r="H239" s="1035"/>
      <c r="I239" s="1035"/>
      <c r="J239" s="1036" t="str">
        <f t="shared" si="3"/>
        <v>222011202.jpg</v>
      </c>
      <c r="K239" s="1511"/>
      <c r="L239" s="1511"/>
      <c r="M239" s="1511"/>
      <c r="N239" s="1511"/>
      <c r="O239" s="930" t="s">
        <v>1876</v>
      </c>
      <c r="P239" s="679">
        <v>1000</v>
      </c>
      <c r="Q239" s="680" t="s">
        <v>1927</v>
      </c>
      <c r="R239" s="1062"/>
      <c r="S239" s="1084" t="s">
        <v>1880</v>
      </c>
      <c r="T239" s="1084" t="s">
        <v>1927</v>
      </c>
      <c r="U239" s="1039"/>
    </row>
    <row r="240" spans="1:21" s="1036" customFormat="1" ht="27.75" customHeight="1">
      <c r="A240" s="1183">
        <f>IF(F240="","",COUNTA($F$6:F240))</f>
        <v>178</v>
      </c>
      <c r="B240" s="1202" t="s">
        <v>1494</v>
      </c>
      <c r="C240" s="1183">
        <v>2220930</v>
      </c>
      <c r="D240" s="1184" t="s">
        <v>1248</v>
      </c>
      <c r="E240" s="1184"/>
      <c r="F240" s="1184" t="s">
        <v>284</v>
      </c>
      <c r="G240" s="1035" t="s">
        <v>41</v>
      </c>
      <c r="H240" s="1035"/>
      <c r="I240" s="1035"/>
      <c r="J240" s="1036" t="str">
        <f t="shared" si="3"/>
        <v>222093001.jpg</v>
      </c>
      <c r="K240" s="1511"/>
      <c r="L240" s="1511"/>
      <c r="M240" s="1511"/>
      <c r="N240" s="1511"/>
      <c r="O240" s="930" t="s">
        <v>1876</v>
      </c>
      <c r="P240" s="679">
        <v>1000</v>
      </c>
      <c r="Q240" s="680" t="s">
        <v>1929</v>
      </c>
      <c r="R240" s="1062"/>
      <c r="S240" s="1084" t="s">
        <v>1880</v>
      </c>
      <c r="T240" s="1084" t="s">
        <v>1929</v>
      </c>
      <c r="U240" s="1039"/>
    </row>
    <row r="241" spans="1:21" s="1036" customFormat="1" ht="27.75" customHeight="1">
      <c r="A241" s="1183">
        <f>IF(F241="","",COUNTA($F$6:F241))</f>
        <v>179</v>
      </c>
      <c r="B241" s="1202" t="s">
        <v>1495</v>
      </c>
      <c r="C241" s="1183">
        <v>2220940</v>
      </c>
      <c r="D241" s="1184" t="s">
        <v>1249</v>
      </c>
      <c r="E241" s="1184"/>
      <c r="F241" s="1184" t="s">
        <v>284</v>
      </c>
      <c r="G241" s="1035" t="s">
        <v>41</v>
      </c>
      <c r="H241" s="1035"/>
      <c r="I241" s="1035"/>
      <c r="J241" s="1036" t="str">
        <f t="shared" si="3"/>
        <v>222094001.jpg</v>
      </c>
      <c r="K241" s="1511"/>
      <c r="L241" s="1511"/>
      <c r="M241" s="1511"/>
      <c r="N241" s="1511"/>
      <c r="O241" s="930" t="s">
        <v>1876</v>
      </c>
      <c r="P241" s="679">
        <v>1000</v>
      </c>
      <c r="Q241" s="680" t="s">
        <v>1929</v>
      </c>
      <c r="R241" s="1062"/>
      <c r="S241" s="1084" t="s">
        <v>1880</v>
      </c>
      <c r="T241" s="1084" t="s">
        <v>1929</v>
      </c>
      <c r="U241" s="1039"/>
    </row>
    <row r="242" spans="1:21" s="1036" customFormat="1" ht="27.75" customHeight="1">
      <c r="A242" s="1183">
        <f>IF(F242="","",COUNTA($F$6:F242))</f>
        <v>180</v>
      </c>
      <c r="B242" s="1182" t="s">
        <v>1666</v>
      </c>
      <c r="C242" s="1183" t="s">
        <v>699</v>
      </c>
      <c r="D242" s="1184" t="s">
        <v>1252</v>
      </c>
      <c r="E242" s="1184"/>
      <c r="F242" s="1184" t="s">
        <v>915</v>
      </c>
      <c r="G242" s="1035" t="s">
        <v>41</v>
      </c>
      <c r="H242" s="1035"/>
      <c r="I242" s="1035"/>
      <c r="J242" s="1036" t="str">
        <f t="shared" si="3"/>
        <v>222097901.jpg</v>
      </c>
      <c r="K242" s="1511"/>
      <c r="L242" s="1511"/>
      <c r="M242" s="1511"/>
      <c r="N242" s="1511"/>
      <c r="O242" s="930" t="s">
        <v>1876</v>
      </c>
      <c r="P242" s="679">
        <v>1000</v>
      </c>
      <c r="Q242" s="680" t="s">
        <v>1927</v>
      </c>
      <c r="R242" s="1062"/>
      <c r="S242" s="1084" t="s">
        <v>1880</v>
      </c>
      <c r="T242" s="1084" t="s">
        <v>1927</v>
      </c>
      <c r="U242" s="1039"/>
    </row>
    <row r="243" spans="1:21" s="1036" customFormat="1" ht="27.75" customHeight="1">
      <c r="A243" s="1183">
        <f>IF(F243="","",COUNTA($F$6:F243))</f>
        <v>181</v>
      </c>
      <c r="B243" s="1182" t="s">
        <v>1667</v>
      </c>
      <c r="C243" s="1183" t="s">
        <v>699</v>
      </c>
      <c r="D243" s="1184" t="s">
        <v>1253</v>
      </c>
      <c r="E243" s="1184"/>
      <c r="F243" s="1184" t="s">
        <v>915</v>
      </c>
      <c r="G243" s="1035" t="s">
        <v>41</v>
      </c>
      <c r="H243" s="1035"/>
      <c r="I243" s="1035"/>
      <c r="J243" s="1036" t="str">
        <f t="shared" si="3"/>
        <v>222097902.jpg</v>
      </c>
      <c r="K243" s="1511"/>
      <c r="L243" s="1511"/>
      <c r="M243" s="1511"/>
      <c r="N243" s="1511"/>
      <c r="O243" s="930" t="s">
        <v>1876</v>
      </c>
      <c r="P243" s="679">
        <v>1000</v>
      </c>
      <c r="Q243" s="680" t="s">
        <v>1927</v>
      </c>
      <c r="R243" s="1062"/>
      <c r="S243" s="1084" t="s">
        <v>1880</v>
      </c>
      <c r="T243" s="1084" t="s">
        <v>1927</v>
      </c>
      <c r="U243" s="1039"/>
    </row>
    <row r="244" spans="1:21" s="1036" customFormat="1" ht="27.75" customHeight="1">
      <c r="A244" s="1183">
        <f>IF(F244="","",COUNTA($F$6:F244))</f>
        <v>182</v>
      </c>
      <c r="B244" s="1182" t="s">
        <v>1496</v>
      </c>
      <c r="C244" s="1183" t="s">
        <v>699</v>
      </c>
      <c r="D244" s="1184" t="s">
        <v>1254</v>
      </c>
      <c r="E244" s="1184"/>
      <c r="F244" s="1184" t="s">
        <v>69</v>
      </c>
      <c r="G244" s="1035" t="s">
        <v>41</v>
      </c>
      <c r="H244" s="1035"/>
      <c r="I244" s="1035"/>
      <c r="J244" s="1036" t="str">
        <f t="shared" si="3"/>
        <v>222097903.jpg</v>
      </c>
      <c r="K244" s="1511"/>
      <c r="L244" s="1511"/>
      <c r="M244" s="1511"/>
      <c r="N244" s="1511"/>
      <c r="O244" s="678" t="s">
        <v>1912</v>
      </c>
      <c r="P244" s="679">
        <v>1</v>
      </c>
      <c r="Q244" s="680" t="s">
        <v>1878</v>
      </c>
      <c r="R244" s="1037"/>
      <c r="S244" s="1084" t="s">
        <v>1930</v>
      </c>
      <c r="T244" s="1084" t="s">
        <v>1878</v>
      </c>
      <c r="U244" s="1039"/>
    </row>
    <row r="245" spans="1:21" s="1036" customFormat="1" ht="27.75" customHeight="1">
      <c r="A245" s="1183">
        <f>IF(F245="","",COUNTA($F$6:F245))</f>
        <v>183</v>
      </c>
      <c r="B245" s="1182" t="s">
        <v>1497</v>
      </c>
      <c r="C245" s="1183" t="s">
        <v>699</v>
      </c>
      <c r="D245" s="1184" t="s">
        <v>1255</v>
      </c>
      <c r="E245" s="1184"/>
      <c r="F245" s="1184" t="s">
        <v>915</v>
      </c>
      <c r="G245" s="1035" t="s">
        <v>41</v>
      </c>
      <c r="H245" s="1035"/>
      <c r="I245" s="1035"/>
      <c r="J245" s="1036" t="str">
        <f t="shared" si="3"/>
        <v>222097904.jpg</v>
      </c>
      <c r="K245" s="1511"/>
      <c r="L245" s="1511"/>
      <c r="M245" s="1511"/>
      <c r="N245" s="1511"/>
      <c r="O245" s="930" t="s">
        <v>1876</v>
      </c>
      <c r="P245" s="679">
        <v>1000</v>
      </c>
      <c r="Q245" s="680" t="s">
        <v>1927</v>
      </c>
      <c r="R245" s="1062"/>
      <c r="S245" s="1084" t="s">
        <v>1880</v>
      </c>
      <c r="T245" s="1084" t="s">
        <v>1927</v>
      </c>
      <c r="U245" s="1039"/>
    </row>
    <row r="246" spans="1:21" s="1046" customFormat="1" ht="27.75" customHeight="1">
      <c r="A246" s="1187" t="s">
        <v>436</v>
      </c>
      <c r="B246" s="1204" t="s">
        <v>543</v>
      </c>
      <c r="C246" s="1187"/>
      <c r="D246" s="1188" t="s">
        <v>5</v>
      </c>
      <c r="E246" s="1188"/>
      <c r="F246" s="1188"/>
      <c r="G246" s="1064"/>
      <c r="H246" s="1064"/>
      <c r="I246" s="1064"/>
      <c r="J246" s="1065" t="str">
        <f t="shared" si="3"/>
        <v>.jpg</v>
      </c>
      <c r="K246" s="1512"/>
      <c r="L246" s="1513"/>
      <c r="M246" s="1513"/>
      <c r="N246" s="1514"/>
    </row>
    <row r="247" spans="1:21" ht="27.75" customHeight="1">
      <c r="A247" s="1183">
        <f>IF(F247="","",COUNTA($F$6:F247))</f>
        <v>184</v>
      </c>
      <c r="B247" s="1202" t="s">
        <v>1461</v>
      </c>
      <c r="C247" s="1183" t="s">
        <v>701</v>
      </c>
      <c r="D247" s="1184" t="s">
        <v>1256</v>
      </c>
      <c r="E247" s="1184"/>
      <c r="F247" s="1184" t="s">
        <v>220</v>
      </c>
      <c r="G247" s="1035" t="s">
        <v>41</v>
      </c>
      <c r="H247" s="1035"/>
      <c r="I247" s="1035"/>
      <c r="J247" s="1036" t="str">
        <f t="shared" ref="J247:J300" si="4">D247&amp;".jpg"</f>
        <v>231001101.jpg</v>
      </c>
      <c r="K247" s="1498"/>
      <c r="L247" s="1499"/>
      <c r="M247" s="1499"/>
      <c r="N247" s="1500"/>
      <c r="O247" s="698" t="s">
        <v>1931</v>
      </c>
      <c r="P247" s="699">
        <v>10</v>
      </c>
      <c r="Q247" s="700" t="s">
        <v>1878</v>
      </c>
      <c r="R247" s="1081"/>
      <c r="S247" s="1077" t="s">
        <v>1880</v>
      </c>
      <c r="T247" s="1077" t="s">
        <v>1878</v>
      </c>
      <c r="U247" s="1050"/>
    </row>
    <row r="248" spans="1:21" ht="27.75" customHeight="1">
      <c r="A248" s="1183">
        <f>IF(F248="","",COUNTA($F$6:F248))</f>
        <v>185</v>
      </c>
      <c r="B248" s="1202" t="s">
        <v>1493</v>
      </c>
      <c r="C248" s="1183">
        <v>2310012</v>
      </c>
      <c r="D248" s="1184" t="s">
        <v>1257</v>
      </c>
      <c r="E248" s="1184"/>
      <c r="F248" s="1184" t="s">
        <v>269</v>
      </c>
      <c r="G248" s="1035" t="s">
        <v>41</v>
      </c>
      <c r="H248" s="1035"/>
      <c r="I248" s="1035"/>
      <c r="J248" s="1036" t="str">
        <f t="shared" si="4"/>
        <v>231001201.jpg</v>
      </c>
      <c r="K248" s="1498"/>
      <c r="L248" s="1499"/>
      <c r="M248" s="1499"/>
      <c r="N248" s="1500"/>
      <c r="O248" s="698" t="s">
        <v>1876</v>
      </c>
      <c r="P248" s="699">
        <v>1</v>
      </c>
      <c r="Q248" s="700" t="s">
        <v>1927</v>
      </c>
      <c r="R248" s="1082"/>
      <c r="S248" s="1077" t="s">
        <v>1880</v>
      </c>
      <c r="T248" s="1077" t="s">
        <v>1927</v>
      </c>
      <c r="U248" s="1050"/>
    </row>
    <row r="249" spans="1:21" ht="27.75" customHeight="1">
      <c r="A249" s="1183">
        <f>IF(F249="","",COUNTA($F$6:F249))</f>
        <v>186</v>
      </c>
      <c r="B249" s="1202" t="s">
        <v>569</v>
      </c>
      <c r="C249" s="1183" t="s">
        <v>286</v>
      </c>
      <c r="D249" s="1184" t="s">
        <v>1258</v>
      </c>
      <c r="E249" s="1184"/>
      <c r="F249" s="1184" t="s">
        <v>269</v>
      </c>
      <c r="G249" s="1035" t="s">
        <v>41</v>
      </c>
      <c r="H249" s="1035"/>
      <c r="I249" s="1035"/>
      <c r="J249" s="1036" t="str">
        <f t="shared" si="4"/>
        <v>231003101.jpg</v>
      </c>
      <c r="K249" s="1498"/>
      <c r="L249" s="1499"/>
      <c r="M249" s="1499"/>
      <c r="N249" s="1500"/>
      <c r="O249" s="698" t="s">
        <v>1876</v>
      </c>
      <c r="P249" s="699">
        <v>1000</v>
      </c>
      <c r="Q249" s="700" t="s">
        <v>1927</v>
      </c>
      <c r="R249" s="1081"/>
      <c r="S249" s="1077" t="s">
        <v>1880</v>
      </c>
      <c r="T249" s="1077" t="s">
        <v>1927</v>
      </c>
      <c r="U249" s="1083"/>
    </row>
    <row r="250" spans="1:21" ht="27.75" customHeight="1">
      <c r="A250" s="1183">
        <f>IF(F250="","",COUNTA($F$6:F250))</f>
        <v>187</v>
      </c>
      <c r="B250" s="1202" t="s">
        <v>570</v>
      </c>
      <c r="C250" s="1183" t="s">
        <v>286</v>
      </c>
      <c r="D250" s="1184" t="s">
        <v>1259</v>
      </c>
      <c r="E250" s="1184"/>
      <c r="F250" s="1184" t="s">
        <v>269</v>
      </c>
      <c r="G250" s="1035" t="s">
        <v>41</v>
      </c>
      <c r="H250" s="1035"/>
      <c r="I250" s="1035"/>
      <c r="J250" s="1036" t="str">
        <f t="shared" si="4"/>
        <v>231003102.jpg</v>
      </c>
      <c r="K250" s="1498"/>
      <c r="L250" s="1499"/>
      <c r="M250" s="1499"/>
      <c r="N250" s="1500"/>
      <c r="O250" s="698" t="s">
        <v>1876</v>
      </c>
      <c r="P250" s="699">
        <v>1000</v>
      </c>
      <c r="Q250" s="700" t="s">
        <v>1927</v>
      </c>
      <c r="R250" s="1081"/>
      <c r="S250" s="1077" t="s">
        <v>1880</v>
      </c>
      <c r="T250" s="1077" t="s">
        <v>1927</v>
      </c>
      <c r="U250" s="1050"/>
    </row>
    <row r="251" spans="1:21" ht="27.75" customHeight="1">
      <c r="A251" s="1183">
        <f>IF(F251="","",COUNTA($F$6:F251))</f>
        <v>188</v>
      </c>
      <c r="B251" s="1202" t="s">
        <v>1462</v>
      </c>
      <c r="C251" s="1183" t="s">
        <v>700</v>
      </c>
      <c r="D251" s="1184" t="s">
        <v>1260</v>
      </c>
      <c r="E251" s="1184"/>
      <c r="F251" s="1184" t="s">
        <v>220</v>
      </c>
      <c r="G251" s="1035" t="s">
        <v>41</v>
      </c>
      <c r="H251" s="1035"/>
      <c r="I251" s="1035"/>
      <c r="J251" s="1036" t="str">
        <f t="shared" si="4"/>
        <v>231005101.jpg</v>
      </c>
      <c r="K251" s="1498"/>
      <c r="L251" s="1499"/>
      <c r="M251" s="1499"/>
      <c r="N251" s="1500"/>
      <c r="O251" s="698" t="s">
        <v>1876</v>
      </c>
      <c r="P251" s="699">
        <v>1</v>
      </c>
      <c r="Q251" s="700" t="s">
        <v>1878</v>
      </c>
      <c r="R251" s="1081"/>
      <c r="S251" s="1077" t="s">
        <v>1880</v>
      </c>
      <c r="T251" s="1077" t="s">
        <v>1878</v>
      </c>
      <c r="U251" s="1050"/>
    </row>
    <row r="252" spans="1:21" s="1046" customFormat="1" ht="27.75" customHeight="1">
      <c r="A252" s="1187" t="s">
        <v>541</v>
      </c>
      <c r="B252" s="1204" t="s">
        <v>545</v>
      </c>
      <c r="C252" s="1187"/>
      <c r="D252" s="1188" t="s">
        <v>5</v>
      </c>
      <c r="E252" s="1188"/>
      <c r="F252" s="1188"/>
      <c r="G252" s="1035"/>
      <c r="H252" s="1035"/>
      <c r="I252" s="1035"/>
      <c r="J252" s="1036" t="str">
        <f t="shared" si="4"/>
        <v>.jpg</v>
      </c>
      <c r="K252" s="1505"/>
      <c r="L252" s="1506"/>
      <c r="M252" s="1506"/>
      <c r="N252" s="1507"/>
      <c r="U252" s="1050"/>
    </row>
    <row r="253" spans="1:21" ht="27.75" customHeight="1">
      <c r="A253" s="1183">
        <f>IF(F253="","",COUNTA($F$6:F253))</f>
        <v>189</v>
      </c>
      <c r="B253" s="1182" t="s">
        <v>1740</v>
      </c>
      <c r="C253" s="1183">
        <v>2394111</v>
      </c>
      <c r="D253" s="1184" t="s">
        <v>1272</v>
      </c>
      <c r="E253" s="1184"/>
      <c r="F253" s="1184" t="s">
        <v>69</v>
      </c>
      <c r="G253" s="1035" t="s">
        <v>41</v>
      </c>
      <c r="H253" s="1035"/>
      <c r="I253" s="1035"/>
      <c r="J253" s="1036" t="str">
        <f t="shared" si="4"/>
        <v>239411101.jpg</v>
      </c>
      <c r="K253" s="1498"/>
      <c r="L253" s="1499"/>
      <c r="M253" s="1499"/>
      <c r="N253" s="1500"/>
      <c r="O253" s="698" t="s">
        <v>1876</v>
      </c>
      <c r="P253" s="699">
        <v>1000</v>
      </c>
      <c r="Q253" s="700" t="s">
        <v>1878</v>
      </c>
      <c r="R253" s="1081"/>
      <c r="S253" s="1077" t="s">
        <v>1880</v>
      </c>
      <c r="T253" s="1077" t="s">
        <v>1878</v>
      </c>
      <c r="U253" s="1050"/>
    </row>
    <row r="254" spans="1:21" ht="27.75" customHeight="1">
      <c r="A254" s="1183">
        <f>IF(F254="","",COUNTA($F$6:F254))</f>
        <v>190</v>
      </c>
      <c r="B254" s="1202" t="s">
        <v>1463</v>
      </c>
      <c r="C254" s="1183">
        <v>2394310</v>
      </c>
      <c r="D254" s="1184" t="s">
        <v>1277</v>
      </c>
      <c r="E254" s="1184"/>
      <c r="F254" s="1184" t="s">
        <v>69</v>
      </c>
      <c r="G254" s="1035"/>
      <c r="H254" s="1035" t="s">
        <v>41</v>
      </c>
      <c r="I254" s="1035"/>
      <c r="J254" s="1036" t="str">
        <f t="shared" si="4"/>
        <v>239431001.jpg</v>
      </c>
      <c r="K254" s="1498"/>
      <c r="L254" s="1499"/>
      <c r="M254" s="1499"/>
      <c r="N254" s="1500"/>
      <c r="O254" s="698" t="s">
        <v>1876</v>
      </c>
      <c r="P254" s="699">
        <v>1000</v>
      </c>
      <c r="Q254" s="700" t="s">
        <v>1878</v>
      </c>
      <c r="R254" s="1081"/>
      <c r="S254" s="1077" t="s">
        <v>1880</v>
      </c>
      <c r="T254" s="1077" t="s">
        <v>1878</v>
      </c>
      <c r="U254" s="1050"/>
    </row>
    <row r="255" spans="1:21" s="1046" customFormat="1" ht="27.75" customHeight="1">
      <c r="A255" s="1187" t="s">
        <v>542</v>
      </c>
      <c r="B255" s="1204" t="s">
        <v>379</v>
      </c>
      <c r="C255" s="1187"/>
      <c r="D255" s="1188"/>
      <c r="E255" s="1188"/>
      <c r="F255" s="1188"/>
      <c r="G255" s="1035"/>
      <c r="H255" s="1035"/>
      <c r="I255" s="1035"/>
      <c r="J255" s="1036" t="str">
        <f t="shared" si="4"/>
        <v>.jpg</v>
      </c>
      <c r="K255" s="1505"/>
      <c r="L255" s="1506"/>
      <c r="M255" s="1506"/>
      <c r="N255" s="1507"/>
    </row>
    <row r="256" spans="1:21" ht="27.75" customHeight="1">
      <c r="A256" s="1183">
        <f>IF(F256="","",COUNTA($F$6:F256))</f>
        <v>191</v>
      </c>
      <c r="B256" s="1202" t="s">
        <v>1465</v>
      </c>
      <c r="C256" s="1183" t="s">
        <v>768</v>
      </c>
      <c r="D256" s="1184" t="s">
        <v>1292</v>
      </c>
      <c r="E256" s="1184"/>
      <c r="F256" s="1184" t="s">
        <v>915</v>
      </c>
      <c r="G256" s="1035" t="s">
        <v>41</v>
      </c>
      <c r="H256" s="1035"/>
      <c r="I256" s="1035"/>
      <c r="J256" s="1036" t="str">
        <f t="shared" si="4"/>
        <v>239504201.jpg</v>
      </c>
      <c r="K256" s="1498"/>
      <c r="L256" s="1499"/>
      <c r="M256" s="1499"/>
      <c r="N256" s="1500"/>
      <c r="O256" s="698" t="s">
        <v>1876</v>
      </c>
      <c r="P256" s="699">
        <v>1</v>
      </c>
      <c r="Q256" s="700" t="s">
        <v>1927</v>
      </c>
      <c r="R256" s="1082"/>
      <c r="S256" s="1077" t="s">
        <v>1880</v>
      </c>
      <c r="T256" s="1077" t="s">
        <v>1927</v>
      </c>
      <c r="U256" s="1050"/>
    </row>
    <row r="257" spans="1:21" s="1046" customFormat="1" ht="27.75" customHeight="1">
      <c r="A257" s="1187" t="s">
        <v>544</v>
      </c>
      <c r="B257" s="1204" t="s">
        <v>547</v>
      </c>
      <c r="C257" s="1187"/>
      <c r="D257" s="1188" t="s">
        <v>5</v>
      </c>
      <c r="E257" s="1188"/>
      <c r="F257" s="1188"/>
      <c r="G257" s="1035"/>
      <c r="H257" s="1035"/>
      <c r="I257" s="1035"/>
      <c r="J257" s="1036" t="str">
        <f t="shared" si="4"/>
        <v>.jpg</v>
      </c>
      <c r="K257" s="1505"/>
      <c r="L257" s="1506"/>
      <c r="M257" s="1506"/>
      <c r="N257" s="1507"/>
    </row>
    <row r="258" spans="1:21" ht="27.75" customHeight="1">
      <c r="A258" s="1183">
        <f>IF(F258="","",COUNTA($F$6:F258))</f>
        <v>192</v>
      </c>
      <c r="B258" s="1202" t="s">
        <v>1466</v>
      </c>
      <c r="C258" s="1183">
        <v>2410021</v>
      </c>
      <c r="D258" s="1184" t="s">
        <v>1303</v>
      </c>
      <c r="E258" s="1184"/>
      <c r="F258" s="1184" t="s">
        <v>69</v>
      </c>
      <c r="G258" s="1035" t="s">
        <v>41</v>
      </c>
      <c r="H258" s="1035"/>
      <c r="I258" s="1035"/>
      <c r="J258" s="1036" t="str">
        <f t="shared" si="4"/>
        <v>241002101.jpg</v>
      </c>
      <c r="K258" s="1498"/>
      <c r="L258" s="1499"/>
      <c r="M258" s="1499"/>
      <c r="N258" s="1500"/>
      <c r="O258" s="698" t="s">
        <v>1932</v>
      </c>
      <c r="P258" s="699">
        <v>1000</v>
      </c>
      <c r="Q258" s="700" t="s">
        <v>1878</v>
      </c>
      <c r="R258" s="1081"/>
      <c r="S258" s="1077" t="s">
        <v>1880</v>
      </c>
      <c r="T258" s="1077" t="s">
        <v>1878</v>
      </c>
      <c r="U258" s="1050"/>
    </row>
    <row r="259" spans="1:21" ht="27.75" customHeight="1">
      <c r="A259" s="1183">
        <f>IF(F259="","",COUNTA($F$6:F259))</f>
        <v>193</v>
      </c>
      <c r="B259" s="1202" t="s">
        <v>1467</v>
      </c>
      <c r="C259" s="1183">
        <v>2410031</v>
      </c>
      <c r="D259" s="1184" t="s">
        <v>1304</v>
      </c>
      <c r="E259" s="1184"/>
      <c r="F259" s="1184" t="s">
        <v>69</v>
      </c>
      <c r="G259" s="1035" t="s">
        <v>41</v>
      </c>
      <c r="H259" s="1035"/>
      <c r="I259" s="1035"/>
      <c r="J259" s="1036" t="str">
        <f t="shared" si="4"/>
        <v>241003103.jpg</v>
      </c>
      <c r="K259" s="1498"/>
      <c r="L259" s="1499"/>
      <c r="M259" s="1499"/>
      <c r="N259" s="1500"/>
      <c r="O259" s="698" t="s">
        <v>1931</v>
      </c>
      <c r="P259" s="699">
        <v>1000</v>
      </c>
      <c r="Q259" s="700" t="s">
        <v>1878</v>
      </c>
      <c r="R259" s="1081"/>
      <c r="S259" s="1077" t="s">
        <v>1880</v>
      </c>
      <c r="T259" s="1077" t="s">
        <v>1878</v>
      </c>
      <c r="U259" s="1050"/>
    </row>
    <row r="260" spans="1:21" ht="27.75" customHeight="1">
      <c r="A260" s="1183">
        <f>IF(F260="","",COUNTA($F$6:F260))</f>
        <v>194</v>
      </c>
      <c r="B260" s="1202" t="s">
        <v>1468</v>
      </c>
      <c r="C260" s="1183" t="s">
        <v>707</v>
      </c>
      <c r="D260" s="1184" t="s">
        <v>2227</v>
      </c>
      <c r="E260" s="1184"/>
      <c r="F260" s="1184" t="s">
        <v>69</v>
      </c>
      <c r="G260" s="1035" t="s">
        <v>41</v>
      </c>
      <c r="H260" s="1035"/>
      <c r="I260" s="1035"/>
      <c r="J260" s="1036" t="str">
        <f t="shared" si="4"/>
        <v>241006404.jpg</v>
      </c>
      <c r="K260" s="1498"/>
      <c r="L260" s="1499"/>
      <c r="M260" s="1499"/>
      <c r="N260" s="1500"/>
      <c r="O260" s="698" t="s">
        <v>1933</v>
      </c>
      <c r="P260" s="699">
        <v>100</v>
      </c>
      <c r="Q260" s="700" t="s">
        <v>1878</v>
      </c>
      <c r="R260" s="1082"/>
      <c r="S260" s="1077" t="s">
        <v>1880</v>
      </c>
      <c r="T260" s="1077" t="s">
        <v>1878</v>
      </c>
      <c r="U260" s="1050"/>
    </row>
    <row r="261" spans="1:21" s="1046" customFormat="1" ht="27.75" customHeight="1">
      <c r="A261" s="1187" t="s">
        <v>546</v>
      </c>
      <c r="B261" s="1204" t="s">
        <v>549</v>
      </c>
      <c r="C261" s="1187"/>
      <c r="D261" s="1188" t="s">
        <v>5</v>
      </c>
      <c r="E261" s="1188"/>
      <c r="F261" s="1188"/>
      <c r="G261" s="1035"/>
      <c r="H261" s="1035"/>
      <c r="I261" s="1035"/>
      <c r="J261" s="1036" t="str">
        <f t="shared" si="4"/>
        <v>.jpg</v>
      </c>
      <c r="K261" s="1505"/>
      <c r="L261" s="1506"/>
      <c r="M261" s="1506"/>
      <c r="N261" s="1507"/>
    </row>
    <row r="262" spans="1:21" ht="27.75" customHeight="1">
      <c r="A262" s="1183">
        <f>IF(F262="","",COUNTA($F$6:F262))</f>
        <v>195</v>
      </c>
      <c r="B262" s="1202" t="s">
        <v>1469</v>
      </c>
      <c r="C262" s="1183">
        <v>2420022</v>
      </c>
      <c r="D262" s="1184" t="s">
        <v>2228</v>
      </c>
      <c r="E262" s="1184"/>
      <c r="F262" s="1184" t="s">
        <v>69</v>
      </c>
      <c r="G262" s="1035" t="s">
        <v>41</v>
      </c>
      <c r="H262" s="1035"/>
      <c r="I262" s="1035"/>
      <c r="J262" s="1036" t="str">
        <f t="shared" si="4"/>
        <v>242002201.jpg</v>
      </c>
      <c r="K262" s="1498"/>
      <c r="L262" s="1499"/>
      <c r="M262" s="1499"/>
      <c r="N262" s="1500"/>
      <c r="O262" s="698" t="s">
        <v>1931</v>
      </c>
      <c r="P262" s="699">
        <v>100</v>
      </c>
      <c r="Q262" s="700" t="s">
        <v>1878</v>
      </c>
      <c r="R262" s="1081"/>
      <c r="S262" s="1077" t="s">
        <v>1880</v>
      </c>
      <c r="T262" s="1077" t="s">
        <v>1878</v>
      </c>
      <c r="U262" s="1050"/>
    </row>
    <row r="263" spans="1:21" ht="27.75" customHeight="1">
      <c r="A263" s="1183">
        <f>IF(F263="","",COUNTA($F$6:F263))</f>
        <v>196</v>
      </c>
      <c r="B263" s="1202" t="s">
        <v>1470</v>
      </c>
      <c r="C263" s="1183">
        <v>2420022</v>
      </c>
      <c r="D263" s="1184" t="s">
        <v>1315</v>
      </c>
      <c r="E263" s="1184"/>
      <c r="F263" s="1184" t="s">
        <v>69</v>
      </c>
      <c r="G263" s="1035" t="s">
        <v>41</v>
      </c>
      <c r="H263" s="1035"/>
      <c r="I263" s="1035"/>
      <c r="J263" s="1036" t="str">
        <f t="shared" si="4"/>
        <v>242002202.jpg</v>
      </c>
      <c r="K263" s="1498"/>
      <c r="L263" s="1499"/>
      <c r="M263" s="1499"/>
      <c r="N263" s="1500"/>
      <c r="O263" s="698" t="s">
        <v>1934</v>
      </c>
      <c r="P263" s="699">
        <v>10</v>
      </c>
      <c r="Q263" s="700" t="s">
        <v>1878</v>
      </c>
      <c r="R263" s="1081"/>
      <c r="S263" s="1077" t="s">
        <v>1880</v>
      </c>
      <c r="T263" s="1077" t="s">
        <v>1878</v>
      </c>
      <c r="U263" s="1050"/>
    </row>
    <row r="264" spans="1:21" ht="27.75" customHeight="1">
      <c r="A264" s="1183">
        <f>IF(F264="","",COUNTA($F$6:F264))</f>
        <v>197</v>
      </c>
      <c r="B264" s="1202" t="s">
        <v>1474</v>
      </c>
      <c r="C264" s="1183" t="s">
        <v>708</v>
      </c>
      <c r="D264" s="1184" t="s">
        <v>2229</v>
      </c>
      <c r="E264" s="1184"/>
      <c r="F264" s="1184" t="s">
        <v>69</v>
      </c>
      <c r="G264" s="1035" t="s">
        <v>41</v>
      </c>
      <c r="H264" s="1035"/>
      <c r="I264" s="1035"/>
      <c r="J264" s="1036" t="str">
        <f t="shared" si="4"/>
        <v>242003201.jpg</v>
      </c>
      <c r="K264" s="1498"/>
      <c r="L264" s="1499"/>
      <c r="M264" s="1499"/>
      <c r="N264" s="1500"/>
      <c r="O264" s="698" t="s">
        <v>1934</v>
      </c>
      <c r="P264" s="699">
        <v>10</v>
      </c>
      <c r="Q264" s="700" t="s">
        <v>1878</v>
      </c>
      <c r="R264" s="1081"/>
      <c r="S264" s="1077" t="s">
        <v>1880</v>
      </c>
      <c r="T264" s="1077" t="s">
        <v>1878</v>
      </c>
      <c r="U264" s="1050"/>
    </row>
    <row r="265" spans="1:21" ht="27.75" customHeight="1">
      <c r="A265" s="1183">
        <f>IF(F265="","",COUNTA($F$6:F265))</f>
        <v>198</v>
      </c>
      <c r="B265" s="1202" t="s">
        <v>1471</v>
      </c>
      <c r="C265" s="1183" t="s">
        <v>1491</v>
      </c>
      <c r="D265" s="1184" t="s">
        <v>2230</v>
      </c>
      <c r="E265" s="1184"/>
      <c r="F265" s="1184" t="s">
        <v>69</v>
      </c>
      <c r="G265" s="1035" t="s">
        <v>41</v>
      </c>
      <c r="H265" s="1035"/>
      <c r="I265" s="1035"/>
      <c r="J265" s="1036" t="str">
        <f t="shared" si="4"/>
        <v>242003102.jpg</v>
      </c>
      <c r="K265" s="1498"/>
      <c r="L265" s="1499"/>
      <c r="M265" s="1499"/>
      <c r="N265" s="1500"/>
      <c r="O265" s="698" t="s">
        <v>1934</v>
      </c>
      <c r="P265" s="699">
        <v>10</v>
      </c>
      <c r="Q265" s="700" t="s">
        <v>1878</v>
      </c>
      <c r="R265" s="1081"/>
      <c r="S265" s="1077" t="s">
        <v>1880</v>
      </c>
      <c r="T265" s="1077" t="s">
        <v>1878</v>
      </c>
      <c r="U265" s="1050"/>
    </row>
    <row r="266" spans="1:21" ht="27.75" customHeight="1">
      <c r="A266" s="1183">
        <f>IF(F266="","",COUNTA($F$6:F266))</f>
        <v>199</v>
      </c>
      <c r="B266" s="1202" t="s">
        <v>1472</v>
      </c>
      <c r="C266" s="1183" t="s">
        <v>709</v>
      </c>
      <c r="D266" s="1184" t="s">
        <v>2231</v>
      </c>
      <c r="E266" s="1184"/>
      <c r="F266" s="1184" t="s">
        <v>69</v>
      </c>
      <c r="G266" s="1035" t="s">
        <v>41</v>
      </c>
      <c r="H266" s="1035"/>
      <c r="I266" s="1035"/>
      <c r="J266" s="1036" t="str">
        <f t="shared" si="4"/>
        <v>242004201.jpg</v>
      </c>
      <c r="K266" s="1498"/>
      <c r="L266" s="1499"/>
      <c r="M266" s="1499"/>
      <c r="N266" s="1500"/>
      <c r="O266" s="698" t="s">
        <v>1933</v>
      </c>
      <c r="P266" s="699">
        <v>100</v>
      </c>
      <c r="Q266" s="700" t="s">
        <v>1878</v>
      </c>
      <c r="R266" s="1082"/>
      <c r="S266" s="1077" t="s">
        <v>1880</v>
      </c>
      <c r="T266" s="1077" t="s">
        <v>1878</v>
      </c>
      <c r="U266" s="1050"/>
    </row>
    <row r="267" spans="1:21" ht="27.75" customHeight="1">
      <c r="A267" s="1183">
        <f>IF(F267="","",COUNTA($F$6:F267))</f>
        <v>200</v>
      </c>
      <c r="B267" s="1202" t="s">
        <v>1473</v>
      </c>
      <c r="C267" s="1183">
        <v>2420042</v>
      </c>
      <c r="D267" s="1184" t="s">
        <v>1319</v>
      </c>
      <c r="E267" s="1184"/>
      <c r="F267" s="1184" t="s">
        <v>69</v>
      </c>
      <c r="G267" s="1035" t="s">
        <v>41</v>
      </c>
      <c r="H267" s="1035"/>
      <c r="I267" s="1035"/>
      <c r="J267" s="1036" t="str">
        <f t="shared" si="4"/>
        <v>242004202.jpg</v>
      </c>
      <c r="K267" s="1498"/>
      <c r="L267" s="1499"/>
      <c r="M267" s="1499"/>
      <c r="N267" s="1500"/>
      <c r="O267" s="698" t="s">
        <v>1935</v>
      </c>
      <c r="P267" s="699">
        <v>1000</v>
      </c>
      <c r="Q267" s="700" t="s">
        <v>1878</v>
      </c>
      <c r="R267" s="1081"/>
      <c r="S267" s="1077" t="s">
        <v>1880</v>
      </c>
      <c r="T267" s="1077" t="s">
        <v>1878</v>
      </c>
      <c r="U267" s="1050"/>
    </row>
    <row r="268" spans="1:21" ht="27.75" customHeight="1">
      <c r="A268" s="1183">
        <f>IF(F268="","",COUNTA($F$6:F268))</f>
        <v>201</v>
      </c>
      <c r="B268" s="1202" t="s">
        <v>1490</v>
      </c>
      <c r="C268" s="1183" t="s">
        <v>710</v>
      </c>
      <c r="D268" s="1184" t="s">
        <v>1321</v>
      </c>
      <c r="E268" s="1184"/>
      <c r="F268" s="1184" t="s">
        <v>69</v>
      </c>
      <c r="G268" s="1035" t="s">
        <v>41</v>
      </c>
      <c r="H268" s="1035"/>
      <c r="I268" s="1035"/>
      <c r="J268" s="1036" t="str">
        <f t="shared" si="4"/>
        <v>242006001.jpg</v>
      </c>
      <c r="K268" s="1498"/>
      <c r="L268" s="1499"/>
      <c r="M268" s="1499"/>
      <c r="N268" s="1500"/>
      <c r="O268" s="698" t="s">
        <v>1876</v>
      </c>
      <c r="P268" s="699">
        <v>100</v>
      </c>
      <c r="Q268" s="700" t="s">
        <v>1878</v>
      </c>
      <c r="R268" s="1081"/>
      <c r="S268" s="1077" t="s">
        <v>1880</v>
      </c>
      <c r="T268" s="1077" t="s">
        <v>1878</v>
      </c>
      <c r="U268" s="1050"/>
    </row>
    <row r="269" spans="1:21" s="1046" customFormat="1" ht="27.75" customHeight="1">
      <c r="A269" s="1187" t="s">
        <v>548</v>
      </c>
      <c r="B269" s="1204" t="s">
        <v>551</v>
      </c>
      <c r="C269" s="1187"/>
      <c r="D269" s="1188" t="s">
        <v>5</v>
      </c>
      <c r="E269" s="1188"/>
      <c r="F269" s="1188"/>
      <c r="G269" s="1056"/>
      <c r="H269" s="1056"/>
      <c r="I269" s="1056"/>
      <c r="J269" s="1057" t="str">
        <f t="shared" si="4"/>
        <v>.jpg</v>
      </c>
      <c r="K269" s="1515"/>
      <c r="L269" s="1516"/>
      <c r="M269" s="1516"/>
      <c r="N269" s="1517"/>
      <c r="U269" s="1060"/>
    </row>
    <row r="270" spans="1:21" s="1036" customFormat="1" ht="27.75" customHeight="1">
      <c r="A270" s="1183">
        <f>IF(F270="","",COUNTA($F$6:F270))</f>
        <v>202</v>
      </c>
      <c r="B270" s="1182" t="s">
        <v>1801</v>
      </c>
      <c r="C270" s="1183">
        <v>2599111</v>
      </c>
      <c r="D270" s="1184" t="s">
        <v>1333</v>
      </c>
      <c r="E270" s="1184"/>
      <c r="F270" s="1184" t="s">
        <v>1785</v>
      </c>
      <c r="G270" s="1035" t="s">
        <v>41</v>
      </c>
      <c r="H270" s="1035"/>
      <c r="I270" s="1035"/>
      <c r="J270" s="1036" t="str">
        <f t="shared" si="4"/>
        <v>259911103.jpg</v>
      </c>
      <c r="K270" s="1511"/>
      <c r="L270" s="1511"/>
      <c r="M270" s="1511"/>
      <c r="N270" s="1511"/>
      <c r="O270" s="930" t="s">
        <v>1876</v>
      </c>
      <c r="P270" s="679">
        <v>1000</v>
      </c>
      <c r="Q270" s="680" t="s">
        <v>1927</v>
      </c>
      <c r="R270" s="1062"/>
      <c r="S270" s="1084" t="s">
        <v>1880</v>
      </c>
      <c r="T270" s="1084" t="s">
        <v>1927</v>
      </c>
      <c r="U270" s="1039"/>
    </row>
    <row r="271" spans="1:21" s="1036" customFormat="1" ht="27.75" customHeight="1">
      <c r="A271" s="1183">
        <f>IF(F271="","",COUNTA($F$6:F271))</f>
        <v>203</v>
      </c>
      <c r="B271" s="1182" t="s">
        <v>1751</v>
      </c>
      <c r="C271" s="1183">
        <v>2599111</v>
      </c>
      <c r="D271" s="1184" t="s">
        <v>2232</v>
      </c>
      <c r="E271" s="1184"/>
      <c r="F271" s="1184" t="s">
        <v>1785</v>
      </c>
      <c r="G271" s="1035" t="s">
        <v>41</v>
      </c>
      <c r="H271" s="1035"/>
      <c r="I271" s="1035"/>
      <c r="J271" s="1036" t="str">
        <f t="shared" si="4"/>
        <v>259911104.jpg</v>
      </c>
      <c r="K271" s="1511"/>
      <c r="L271" s="1511"/>
      <c r="M271" s="1511"/>
      <c r="N271" s="1511"/>
      <c r="O271" s="930" t="s">
        <v>1876</v>
      </c>
      <c r="P271" s="679">
        <v>1000</v>
      </c>
      <c r="Q271" s="680" t="s">
        <v>1927</v>
      </c>
      <c r="R271" s="1062"/>
      <c r="S271" s="1084" t="s">
        <v>1880</v>
      </c>
      <c r="T271" s="1084" t="s">
        <v>1927</v>
      </c>
      <c r="U271" s="1039"/>
    </row>
    <row r="272" spans="1:21" s="1173" customFormat="1" ht="27.75" customHeight="1">
      <c r="A272" s="1183">
        <f>IF(F272="","",COUNTA($F$6:F272))</f>
        <v>204</v>
      </c>
      <c r="B272" s="1182" t="s">
        <v>917</v>
      </c>
      <c r="C272" s="1183">
        <v>2599111</v>
      </c>
      <c r="D272" s="1184" t="s">
        <v>1334</v>
      </c>
      <c r="E272" s="1184"/>
      <c r="F272" s="1184" t="s">
        <v>1785</v>
      </c>
      <c r="G272" s="1172" t="s">
        <v>41</v>
      </c>
      <c r="H272" s="1172"/>
      <c r="I272" s="1172"/>
      <c r="J272" s="1173" t="str">
        <f t="shared" si="4"/>
        <v>259911105.jpg</v>
      </c>
      <c r="K272" s="1518"/>
      <c r="L272" s="1518"/>
      <c r="M272" s="1518"/>
      <c r="N272" s="1518"/>
      <c r="O272" s="930" t="s">
        <v>1876</v>
      </c>
      <c r="P272" s="679">
        <v>1000</v>
      </c>
      <c r="Q272" s="680" t="s">
        <v>1927</v>
      </c>
      <c r="R272" s="1062"/>
      <c r="S272" s="1084" t="s">
        <v>1880</v>
      </c>
      <c r="T272" s="1084" t="s">
        <v>1927</v>
      </c>
      <c r="U272" s="1063"/>
    </row>
    <row r="273" spans="1:21" s="1036" customFormat="1" ht="27.75" customHeight="1">
      <c r="A273" s="1183">
        <f>IF(F273="","",COUNTA(($F$6:F273)))</f>
        <v>205</v>
      </c>
      <c r="B273" s="1182" t="s">
        <v>1988</v>
      </c>
      <c r="C273" s="1183">
        <v>2599924</v>
      </c>
      <c r="D273" s="1184" t="s">
        <v>1336</v>
      </c>
      <c r="E273" s="1184"/>
      <c r="F273" s="1184" t="s">
        <v>1785</v>
      </c>
      <c r="G273" s="1035" t="s">
        <v>5</v>
      </c>
      <c r="H273" s="1035" t="s">
        <v>5</v>
      </c>
      <c r="I273" s="1035"/>
      <c r="J273" s="1036" t="str">
        <f t="shared" si="4"/>
        <v>259992401.jpg</v>
      </c>
      <c r="K273" s="1511"/>
      <c r="L273" s="1511"/>
      <c r="M273" s="1511"/>
      <c r="N273" s="1511"/>
      <c r="O273" s="930" t="s">
        <v>1876</v>
      </c>
      <c r="P273" s="679">
        <v>1000</v>
      </c>
      <c r="Q273" s="680" t="s">
        <v>1927</v>
      </c>
      <c r="R273" s="1062"/>
      <c r="S273" s="1084" t="s">
        <v>1880</v>
      </c>
      <c r="T273" s="1084" t="s">
        <v>1927</v>
      </c>
      <c r="U273" s="1039"/>
    </row>
    <row r="274" spans="1:21" ht="27.75" customHeight="1">
      <c r="A274" s="1183">
        <f>IF(F274="","",COUNTA(($F$6:F274)))</f>
        <v>206</v>
      </c>
      <c r="B274" s="1202" t="s">
        <v>288</v>
      </c>
      <c r="C274" s="1183">
        <v>2599924</v>
      </c>
      <c r="D274" s="1184" t="s">
        <v>1337</v>
      </c>
      <c r="E274" s="1184"/>
      <c r="F274" s="1184" t="s">
        <v>69</v>
      </c>
      <c r="G274" s="1064" t="s">
        <v>41</v>
      </c>
      <c r="H274" s="1064"/>
      <c r="I274" s="1064"/>
      <c r="J274" s="1065" t="str">
        <f t="shared" si="4"/>
        <v>259992402.jpg</v>
      </c>
      <c r="K274" s="1502"/>
      <c r="L274" s="1503"/>
      <c r="M274" s="1503"/>
      <c r="N274" s="1504"/>
      <c r="O274" s="712" t="s">
        <v>1876</v>
      </c>
      <c r="P274" s="709">
        <v>1000</v>
      </c>
      <c r="Q274" s="710" t="s">
        <v>1927</v>
      </c>
      <c r="R274" s="1088"/>
      <c r="S274" s="1087" t="s">
        <v>1880</v>
      </c>
      <c r="T274" s="1087" t="s">
        <v>1927</v>
      </c>
      <c r="U274" s="1085"/>
    </row>
    <row r="275" spans="1:21" s="1046" customFormat="1" ht="27.75" customHeight="1">
      <c r="A275" s="1187" t="s">
        <v>550</v>
      </c>
      <c r="B275" s="1204" t="s">
        <v>553</v>
      </c>
      <c r="C275" s="1187"/>
      <c r="D275" s="1188" t="s">
        <v>5</v>
      </c>
      <c r="E275" s="1188"/>
      <c r="F275" s="1188"/>
      <c r="G275" s="1035"/>
      <c r="H275" s="1035"/>
      <c r="I275" s="1035"/>
      <c r="J275" s="1036" t="str">
        <f t="shared" si="4"/>
        <v>.jpg</v>
      </c>
      <c r="K275" s="1505"/>
      <c r="L275" s="1506"/>
      <c r="M275" s="1506"/>
      <c r="N275" s="1507"/>
    </row>
    <row r="276" spans="1:21" ht="27.75" customHeight="1">
      <c r="A276" s="1183">
        <f>IF(F276="","",COUNTA($F$6:F276))</f>
        <v>207</v>
      </c>
      <c r="B276" s="1202" t="s">
        <v>1510</v>
      </c>
      <c r="C276" s="1183">
        <v>2610017</v>
      </c>
      <c r="D276" s="1184" t="s">
        <v>1338</v>
      </c>
      <c r="E276" s="1184"/>
      <c r="F276" s="1184" t="s">
        <v>915</v>
      </c>
      <c r="G276" s="1035" t="s">
        <v>198</v>
      </c>
      <c r="H276" s="1035"/>
      <c r="I276" s="1035"/>
      <c r="J276" s="1036" t="str">
        <f t="shared" si="4"/>
        <v>261001701.jpg</v>
      </c>
      <c r="K276" s="1498"/>
      <c r="L276" s="1499"/>
      <c r="M276" s="1499"/>
      <c r="N276" s="1500"/>
      <c r="O276" s="698" t="s">
        <v>1876</v>
      </c>
      <c r="P276" s="699">
        <v>1000</v>
      </c>
      <c r="Q276" s="700" t="s">
        <v>1927</v>
      </c>
      <c r="R276" s="1082"/>
      <c r="S276" s="1077" t="s">
        <v>1880</v>
      </c>
      <c r="T276" s="1077" t="s">
        <v>1927</v>
      </c>
      <c r="U276" s="1050"/>
    </row>
    <row r="277" spans="1:21" s="1046" customFormat="1" ht="27.75" customHeight="1">
      <c r="A277" s="1187" t="s">
        <v>552</v>
      </c>
      <c r="B277" s="1204" t="s">
        <v>555</v>
      </c>
      <c r="C277" s="1187"/>
      <c r="D277" s="1188" t="s">
        <v>5</v>
      </c>
      <c r="E277" s="1188"/>
      <c r="F277" s="1188"/>
      <c r="G277" s="1035"/>
      <c r="H277" s="1035"/>
      <c r="I277" s="1035"/>
      <c r="J277" s="1036" t="str">
        <f t="shared" si="4"/>
        <v>.jpg</v>
      </c>
      <c r="K277" s="1505"/>
      <c r="L277" s="1506"/>
      <c r="M277" s="1506"/>
      <c r="N277" s="1507"/>
    </row>
    <row r="278" spans="1:21" ht="27.75" customHeight="1">
      <c r="A278" s="1183">
        <f>IF(F278="","",COUNTA($F$6:F278))</f>
        <v>208</v>
      </c>
      <c r="B278" s="1202" t="s">
        <v>1475</v>
      </c>
      <c r="C278" s="1183" t="s">
        <v>715</v>
      </c>
      <c r="D278" s="1184" t="s">
        <v>1339</v>
      </c>
      <c r="E278" s="1184"/>
      <c r="F278" s="1184" t="s">
        <v>915</v>
      </c>
      <c r="G278" s="1056" t="s">
        <v>198</v>
      </c>
      <c r="H278" s="1056"/>
      <c r="I278" s="1056"/>
      <c r="J278" s="1057" t="str">
        <f t="shared" si="4"/>
        <v>263005101.jpg</v>
      </c>
      <c r="K278" s="1508"/>
      <c r="L278" s="1509"/>
      <c r="M278" s="1509"/>
      <c r="N278" s="1510"/>
      <c r="O278" s="705" t="s">
        <v>1876</v>
      </c>
      <c r="P278" s="706">
        <v>1000</v>
      </c>
      <c r="Q278" s="707" t="s">
        <v>1927</v>
      </c>
      <c r="R278" s="1089"/>
      <c r="S278" s="1090" t="s">
        <v>1880</v>
      </c>
      <c r="T278" s="1090" t="s">
        <v>1927</v>
      </c>
      <c r="U278" s="1060"/>
    </row>
    <row r="279" spans="1:21" s="1036" customFormat="1" ht="27.75" customHeight="1">
      <c r="A279" s="1183">
        <f>IF(F279="","",COUNTA($F$6:F279))</f>
        <v>209</v>
      </c>
      <c r="B279" s="1182" t="s">
        <v>1797</v>
      </c>
      <c r="C279" s="1183">
        <v>2630051</v>
      </c>
      <c r="D279" s="1184" t="s">
        <v>1340</v>
      </c>
      <c r="E279" s="1184"/>
      <c r="F279" s="1184" t="s">
        <v>915</v>
      </c>
      <c r="G279" s="1035" t="s">
        <v>198</v>
      </c>
      <c r="H279" s="1035"/>
      <c r="I279" s="1035"/>
      <c r="J279" s="1036" t="str">
        <f t="shared" si="4"/>
        <v>263005102.jpg</v>
      </c>
      <c r="K279" s="1511"/>
      <c r="L279" s="1511"/>
      <c r="M279" s="1511"/>
      <c r="N279" s="1511"/>
      <c r="O279" s="930" t="s">
        <v>1876</v>
      </c>
      <c r="P279" s="679">
        <v>1000</v>
      </c>
      <c r="Q279" s="680" t="s">
        <v>1927</v>
      </c>
      <c r="R279" s="1062"/>
      <c r="S279" s="1084" t="s">
        <v>1880</v>
      </c>
      <c r="T279" s="1084" t="s">
        <v>1927</v>
      </c>
      <c r="U279" s="1039"/>
    </row>
    <row r="280" spans="1:21" s="1046" customFormat="1" ht="27.75" customHeight="1">
      <c r="A280" s="1187" t="s">
        <v>554</v>
      </c>
      <c r="B280" s="1204" t="s">
        <v>557</v>
      </c>
      <c r="C280" s="1187"/>
      <c r="D280" s="1188" t="s">
        <v>5</v>
      </c>
      <c r="E280" s="1188"/>
      <c r="F280" s="1188"/>
      <c r="G280" s="1064"/>
      <c r="H280" s="1064"/>
      <c r="I280" s="1064"/>
      <c r="J280" s="1065" t="str">
        <f t="shared" si="4"/>
        <v>.jpg</v>
      </c>
      <c r="K280" s="1512"/>
      <c r="L280" s="1513"/>
      <c r="M280" s="1513"/>
      <c r="N280" s="1514"/>
    </row>
    <row r="281" spans="1:21" ht="27.75" customHeight="1">
      <c r="A281" s="1183">
        <f>IF(F281="","",COUNTA($F$6:F281))</f>
        <v>210</v>
      </c>
      <c r="B281" s="1202" t="s">
        <v>1476</v>
      </c>
      <c r="C281" s="1183">
        <v>2710121</v>
      </c>
      <c r="D281" s="1184" t="s">
        <v>1341</v>
      </c>
      <c r="E281" s="1184"/>
      <c r="F281" s="1184" t="s">
        <v>1786</v>
      </c>
      <c r="G281" s="1035" t="s">
        <v>41</v>
      </c>
      <c r="H281" s="1035"/>
      <c r="I281" s="1035"/>
      <c r="J281" s="1036" t="str">
        <f t="shared" si="4"/>
        <v>271012101.jpg</v>
      </c>
      <c r="K281" s="1498"/>
      <c r="L281" s="1499"/>
      <c r="M281" s="1499"/>
      <c r="N281" s="1500"/>
      <c r="O281" s="701" t="s">
        <v>1936</v>
      </c>
      <c r="P281" s="699">
        <v>1</v>
      </c>
      <c r="Q281" s="700" t="s">
        <v>1937</v>
      </c>
      <c r="R281" s="1081"/>
      <c r="S281" s="1077" t="s">
        <v>1877</v>
      </c>
      <c r="T281" s="1077" t="s">
        <v>1937</v>
      </c>
      <c r="U281" s="1050"/>
    </row>
    <row r="282" spans="1:21" ht="27.75" customHeight="1">
      <c r="A282" s="1183">
        <f>IF(F282="","",COUNTA($F$6:F282))</f>
        <v>211</v>
      </c>
      <c r="B282" s="1202" t="s">
        <v>1477</v>
      </c>
      <c r="C282" s="1183">
        <v>2710151</v>
      </c>
      <c r="D282" s="1184" t="s">
        <v>1342</v>
      </c>
      <c r="E282" s="1184"/>
      <c r="F282" s="1184" t="s">
        <v>1786</v>
      </c>
      <c r="G282" s="1035" t="s">
        <v>41</v>
      </c>
      <c r="H282" s="1035"/>
      <c r="I282" s="1035"/>
      <c r="J282" s="1036" t="str">
        <f t="shared" si="4"/>
        <v>271015101.jpg</v>
      </c>
      <c r="K282" s="1498"/>
      <c r="L282" s="1499"/>
      <c r="M282" s="1499"/>
      <c r="N282" s="1500"/>
      <c r="O282" s="701" t="s">
        <v>1936</v>
      </c>
      <c r="P282" s="699">
        <v>1</v>
      </c>
      <c r="Q282" s="700" t="s">
        <v>1937</v>
      </c>
      <c r="R282" s="1081"/>
      <c r="S282" s="1077" t="s">
        <v>1877</v>
      </c>
      <c r="T282" s="1077" t="s">
        <v>1937</v>
      </c>
      <c r="U282" s="1050"/>
    </row>
    <row r="283" spans="1:21" s="1046" customFormat="1" ht="27.75" customHeight="1">
      <c r="A283" s="1187" t="s">
        <v>556</v>
      </c>
      <c r="B283" s="1204" t="s">
        <v>558</v>
      </c>
      <c r="C283" s="1187"/>
      <c r="D283" s="1188" t="s">
        <v>5</v>
      </c>
      <c r="E283" s="1188"/>
      <c r="F283" s="1188"/>
      <c r="G283" s="1035"/>
      <c r="H283" s="1035"/>
      <c r="I283" s="1035"/>
      <c r="J283" s="1036" t="str">
        <f t="shared" si="4"/>
        <v>.jpg</v>
      </c>
      <c r="K283" s="1505"/>
      <c r="L283" s="1506"/>
      <c r="M283" s="1506"/>
      <c r="N283" s="1507"/>
    </row>
    <row r="284" spans="1:21" ht="27.75" customHeight="1">
      <c r="A284" s="1183">
        <f>IF(F284="","",COUNTA($F$6:F284))</f>
        <v>212</v>
      </c>
      <c r="B284" s="1202" t="s">
        <v>1478</v>
      </c>
      <c r="C284" s="1183">
        <v>2720021</v>
      </c>
      <c r="D284" s="1184" t="s">
        <v>1343</v>
      </c>
      <c r="E284" s="1184"/>
      <c r="F284" s="1184" t="s">
        <v>1784</v>
      </c>
      <c r="G284" s="1035" t="s">
        <v>41</v>
      </c>
      <c r="H284" s="1035"/>
      <c r="I284" s="1035"/>
      <c r="J284" s="1036" t="str">
        <f t="shared" si="4"/>
        <v>272002101.jpg</v>
      </c>
      <c r="K284" s="1498"/>
      <c r="L284" s="1499"/>
      <c r="M284" s="1499"/>
      <c r="N284" s="1500"/>
      <c r="O284" s="698" t="s">
        <v>1876</v>
      </c>
      <c r="P284" s="699">
        <v>1</v>
      </c>
      <c r="Q284" s="700" t="s">
        <v>1927</v>
      </c>
      <c r="R284" s="1081"/>
      <c r="S284" s="1077" t="s">
        <v>1877</v>
      </c>
      <c r="T284" s="1077" t="s">
        <v>1927</v>
      </c>
      <c r="U284" s="1050"/>
    </row>
    <row r="285" spans="1:21" ht="27.75" customHeight="1">
      <c r="A285" s="1183">
        <f>IF(F285="","",COUNTA($F$6:F285))</f>
        <v>213</v>
      </c>
      <c r="B285" s="1182" t="s">
        <v>1479</v>
      </c>
      <c r="C285" s="1183">
        <v>2720021</v>
      </c>
      <c r="D285" s="1184" t="s">
        <v>1344</v>
      </c>
      <c r="E285" s="1184"/>
      <c r="F285" s="1184" t="s">
        <v>1784</v>
      </c>
      <c r="G285" s="1035" t="s">
        <v>41</v>
      </c>
      <c r="H285" s="1035"/>
      <c r="I285" s="1035"/>
      <c r="J285" s="1036" t="str">
        <f t="shared" si="4"/>
        <v>272002102.jpg</v>
      </c>
      <c r="K285" s="1498"/>
      <c r="L285" s="1499"/>
      <c r="M285" s="1499"/>
      <c r="N285" s="1500"/>
      <c r="O285" s="698" t="s">
        <v>1876</v>
      </c>
      <c r="P285" s="699">
        <v>1</v>
      </c>
      <c r="Q285" s="700" t="s">
        <v>1927</v>
      </c>
      <c r="R285" s="1081"/>
      <c r="S285" s="1077" t="s">
        <v>1877</v>
      </c>
      <c r="T285" s="1077" t="s">
        <v>1927</v>
      </c>
      <c r="U285" s="1050"/>
    </row>
    <row r="286" spans="1:21" ht="27.75" customHeight="1">
      <c r="A286" s="1183">
        <f>IF(F286="","",COUNTA($F$6:F286))</f>
        <v>214</v>
      </c>
      <c r="B286" s="1202" t="s">
        <v>1480</v>
      </c>
      <c r="C286" s="1183">
        <v>2720021</v>
      </c>
      <c r="D286" s="1184" t="s">
        <v>1345</v>
      </c>
      <c r="E286" s="1184"/>
      <c r="F286" s="1184" t="s">
        <v>1784</v>
      </c>
      <c r="G286" s="1035" t="s">
        <v>41</v>
      </c>
      <c r="H286" s="1035"/>
      <c r="I286" s="1035"/>
      <c r="J286" s="1036" t="str">
        <f t="shared" si="4"/>
        <v>272002103.jpg</v>
      </c>
      <c r="K286" s="1498"/>
      <c r="L286" s="1499"/>
      <c r="M286" s="1499"/>
      <c r="N286" s="1500"/>
      <c r="O286" s="698" t="s">
        <v>1876</v>
      </c>
      <c r="P286" s="699">
        <v>1</v>
      </c>
      <c r="Q286" s="700" t="s">
        <v>1927</v>
      </c>
      <c r="R286" s="1081"/>
      <c r="S286" s="1077" t="s">
        <v>1877</v>
      </c>
      <c r="T286" s="1077" t="s">
        <v>1927</v>
      </c>
      <c r="U286" s="1050"/>
    </row>
    <row r="287" spans="1:21" s="1046" customFormat="1" ht="27.75" customHeight="1">
      <c r="A287" s="1187" t="s">
        <v>723</v>
      </c>
      <c r="B287" s="1204" t="s">
        <v>721</v>
      </c>
      <c r="C287" s="1187"/>
      <c r="D287" s="1188"/>
      <c r="E287" s="1188"/>
      <c r="F287" s="1188"/>
      <c r="G287" s="1035"/>
      <c r="H287" s="1035"/>
      <c r="I287" s="1035"/>
      <c r="J287" s="1036" t="str">
        <f t="shared" si="4"/>
        <v>.jpg</v>
      </c>
      <c r="K287" s="1505"/>
      <c r="L287" s="1506"/>
      <c r="M287" s="1506"/>
      <c r="N287" s="1507"/>
    </row>
    <row r="288" spans="1:21" ht="27.75" customHeight="1">
      <c r="A288" s="1183">
        <f>IF(F288="","",COUNTA($F$6:F288))</f>
        <v>215</v>
      </c>
      <c r="B288" s="1202" t="s">
        <v>1481</v>
      </c>
      <c r="C288" s="1183">
        <v>2819011</v>
      </c>
      <c r="D288" s="1184" t="s">
        <v>1361</v>
      </c>
      <c r="E288" s="1184"/>
      <c r="F288" s="1184" t="s">
        <v>1786</v>
      </c>
      <c r="G288" s="1035" t="s">
        <v>41</v>
      </c>
      <c r="H288" s="1035"/>
      <c r="I288" s="1035"/>
      <c r="J288" s="1036" t="str">
        <f t="shared" si="4"/>
        <v>281901101.jpg</v>
      </c>
      <c r="K288" s="1498"/>
      <c r="L288" s="1499"/>
      <c r="M288" s="1499"/>
      <c r="N288" s="1500"/>
      <c r="O288" s="701" t="s">
        <v>1936</v>
      </c>
      <c r="P288" s="699">
        <v>1</v>
      </c>
      <c r="Q288" s="700" t="s">
        <v>1937</v>
      </c>
      <c r="R288" s="1081"/>
      <c r="S288" s="1077" t="s">
        <v>1877</v>
      </c>
      <c r="T288" s="1077" t="s">
        <v>1937</v>
      </c>
      <c r="U288" s="1050"/>
    </row>
    <row r="289" spans="1:21" ht="27.75" customHeight="1">
      <c r="A289" s="1183">
        <f>IF(F289="","",COUNTA($F$6:F289))</f>
        <v>216</v>
      </c>
      <c r="B289" s="1202" t="s">
        <v>1492</v>
      </c>
      <c r="C289" s="1183">
        <v>2819012</v>
      </c>
      <c r="D289" s="1184" t="s">
        <v>1362</v>
      </c>
      <c r="E289" s="1184"/>
      <c r="F289" s="1184" t="s">
        <v>1786</v>
      </c>
      <c r="G289" s="1035" t="s">
        <v>41</v>
      </c>
      <c r="H289" s="1035"/>
      <c r="I289" s="1035"/>
      <c r="J289" s="1036" t="str">
        <f t="shared" si="4"/>
        <v>281901201.jpg</v>
      </c>
      <c r="K289" s="1508"/>
      <c r="L289" s="1509"/>
      <c r="M289" s="1509"/>
      <c r="N289" s="1510"/>
      <c r="O289" s="711" t="s">
        <v>1936</v>
      </c>
      <c r="P289" s="706">
        <v>1</v>
      </c>
      <c r="Q289" s="707" t="s">
        <v>1937</v>
      </c>
      <c r="R289" s="1091"/>
      <c r="S289" s="1090" t="s">
        <v>1877</v>
      </c>
      <c r="T289" s="1090" t="s">
        <v>1937</v>
      </c>
      <c r="U289" s="1060"/>
    </row>
    <row r="290" spans="1:21" s="1046" customFormat="1" ht="27.75" customHeight="1">
      <c r="A290" s="1187" t="s">
        <v>724</v>
      </c>
      <c r="B290" s="1204" t="s">
        <v>722</v>
      </c>
      <c r="C290" s="1187" t="s">
        <v>5</v>
      </c>
      <c r="D290" s="1188" t="s">
        <v>5</v>
      </c>
      <c r="E290" s="1188"/>
      <c r="F290" s="1188"/>
      <c r="G290" s="1035"/>
      <c r="H290" s="1035"/>
      <c r="I290" s="1035"/>
      <c r="J290" s="1036" t="str">
        <f t="shared" si="4"/>
        <v>.jpg</v>
      </c>
      <c r="K290" s="1501"/>
      <c r="L290" s="1501"/>
      <c r="M290" s="1501"/>
      <c r="N290" s="1501"/>
      <c r="O290" s="1041"/>
      <c r="P290" s="1041"/>
      <c r="Q290" s="1041"/>
      <c r="R290" s="1041"/>
      <c r="S290" s="1041"/>
      <c r="T290" s="1041"/>
      <c r="U290" s="1041"/>
    </row>
    <row r="291" spans="1:21" ht="27.75" customHeight="1">
      <c r="A291" s="1183">
        <f>IF(F291="","",COUNTA($F$6:F291))</f>
        <v>217</v>
      </c>
      <c r="B291" s="1211" t="s">
        <v>1482</v>
      </c>
      <c r="C291" s="1183">
        <v>2910012</v>
      </c>
      <c r="D291" s="1184" t="s">
        <v>1366</v>
      </c>
      <c r="E291" s="1184"/>
      <c r="F291" s="1184" t="s">
        <v>28</v>
      </c>
      <c r="G291" s="1069"/>
      <c r="H291" s="1069"/>
      <c r="I291" s="1092" t="s">
        <v>41</v>
      </c>
      <c r="J291" s="1092"/>
      <c r="K291" s="1519"/>
      <c r="L291" s="1519"/>
      <c r="M291" s="1519"/>
      <c r="N291" s="1519"/>
      <c r="O291" s="701" t="s">
        <v>1936</v>
      </c>
      <c r="P291" s="699">
        <v>1</v>
      </c>
      <c r="Q291" s="700" t="s">
        <v>1937</v>
      </c>
      <c r="R291" s="1081"/>
      <c r="S291" s="1077" t="s">
        <v>1877</v>
      </c>
      <c r="T291" s="1077" t="s">
        <v>1937</v>
      </c>
      <c r="U291" s="1050"/>
    </row>
    <row r="292" spans="1:21" ht="27.75" customHeight="1">
      <c r="A292" s="1183">
        <f>IF(F292="","",COUNTA($F$6:F292))</f>
        <v>218</v>
      </c>
      <c r="B292" s="1202" t="s">
        <v>1483</v>
      </c>
      <c r="C292" s="1183" t="s">
        <v>712</v>
      </c>
      <c r="D292" s="1184" t="s">
        <v>1367</v>
      </c>
      <c r="E292" s="1184"/>
      <c r="F292" s="1184" t="s">
        <v>1784</v>
      </c>
      <c r="G292" s="1035"/>
      <c r="H292" s="1035"/>
      <c r="I292" s="1035" t="s">
        <v>41</v>
      </c>
      <c r="J292" s="1036" t="str">
        <f t="shared" si="4"/>
        <v>293002301.jpg</v>
      </c>
      <c r="K292" s="1502"/>
      <c r="L292" s="1503"/>
      <c r="M292" s="1503"/>
      <c r="N292" s="1504"/>
      <c r="O292" s="712" t="s">
        <v>1876</v>
      </c>
      <c r="P292" s="709">
        <v>1</v>
      </c>
      <c r="Q292" s="710" t="s">
        <v>1927</v>
      </c>
      <c r="R292" s="1086"/>
      <c r="S292" s="1087" t="s">
        <v>1877</v>
      </c>
      <c r="T292" s="1087" t="s">
        <v>1927</v>
      </c>
      <c r="U292" s="1085"/>
    </row>
    <row r="293" spans="1:21" ht="27.75" customHeight="1">
      <c r="A293" s="1183">
        <f>IF(F293="","",COUNTA($F$6:F293))</f>
        <v>219</v>
      </c>
      <c r="B293" s="1202" t="s">
        <v>1765</v>
      </c>
      <c r="C293" s="1183" t="s">
        <v>712</v>
      </c>
      <c r="D293" s="1184" t="s">
        <v>1368</v>
      </c>
      <c r="E293" s="1184"/>
      <c r="F293" s="1184" t="s">
        <v>1784</v>
      </c>
      <c r="G293" s="1035"/>
      <c r="H293" s="1035"/>
      <c r="I293" s="1035"/>
      <c r="J293" s="1036" t="str">
        <f>D293&amp;".jpg"</f>
        <v>293002302.jpg</v>
      </c>
      <c r="K293" s="1508"/>
      <c r="L293" s="1509"/>
      <c r="M293" s="1509"/>
      <c r="N293" s="1510"/>
      <c r="O293" s="705" t="s">
        <v>1876</v>
      </c>
      <c r="P293" s="706">
        <v>1000</v>
      </c>
      <c r="Q293" s="707" t="s">
        <v>1927</v>
      </c>
      <c r="R293" s="1089"/>
      <c r="S293" s="1090" t="s">
        <v>1880</v>
      </c>
      <c r="T293" s="1090" t="s">
        <v>1927</v>
      </c>
      <c r="U293" s="1060"/>
    </row>
    <row r="294" spans="1:21" s="1046" customFormat="1" ht="27.75" customHeight="1">
      <c r="A294" s="1187" t="s">
        <v>725</v>
      </c>
      <c r="B294" s="1204" t="s">
        <v>560</v>
      </c>
      <c r="C294" s="1187"/>
      <c r="D294" s="1188" t="s">
        <v>5</v>
      </c>
      <c r="E294" s="1188"/>
      <c r="F294" s="1188"/>
      <c r="G294" s="1035"/>
      <c r="H294" s="1035"/>
      <c r="I294" s="1035"/>
      <c r="J294" s="1036" t="str">
        <f t="shared" si="4"/>
        <v>.jpg</v>
      </c>
      <c r="K294" s="1501"/>
      <c r="L294" s="1501"/>
      <c r="M294" s="1501"/>
      <c r="N294" s="1501"/>
      <c r="O294" s="1041"/>
      <c r="P294" s="1041"/>
      <c r="Q294" s="1041"/>
      <c r="R294" s="1041"/>
      <c r="S294" s="1041"/>
      <c r="T294" s="1041"/>
      <c r="U294" s="1041"/>
    </row>
    <row r="295" spans="1:21" ht="27.75" customHeight="1">
      <c r="A295" s="1183">
        <f>IF(F295="","",COUNTA($F$6:F295))</f>
        <v>220</v>
      </c>
      <c r="B295" s="1202" t="s">
        <v>1484</v>
      </c>
      <c r="C295" s="1183">
        <v>3091031</v>
      </c>
      <c r="D295" s="1184" t="s">
        <v>1369</v>
      </c>
      <c r="E295" s="1184"/>
      <c r="F295" s="1184" t="s">
        <v>1786</v>
      </c>
      <c r="G295" s="1035"/>
      <c r="H295" s="1035" t="s">
        <v>41</v>
      </c>
      <c r="I295" s="1035"/>
      <c r="J295" s="1036" t="str">
        <f t="shared" si="4"/>
        <v>309103101.jpg</v>
      </c>
      <c r="K295" s="1502"/>
      <c r="L295" s="1503"/>
      <c r="M295" s="1503"/>
      <c r="N295" s="1504"/>
      <c r="O295" s="708" t="s">
        <v>1936</v>
      </c>
      <c r="P295" s="709">
        <v>1</v>
      </c>
      <c r="Q295" s="710" t="s">
        <v>1937</v>
      </c>
      <c r="R295" s="1086"/>
      <c r="S295" s="1087" t="s">
        <v>1877</v>
      </c>
      <c r="T295" s="1087" t="s">
        <v>1937</v>
      </c>
      <c r="U295" s="1085"/>
    </row>
    <row r="296" spans="1:21" s="1046" customFormat="1" ht="27.75" customHeight="1">
      <c r="A296" s="1187" t="s">
        <v>64</v>
      </c>
      <c r="B296" s="1204" t="s">
        <v>1524</v>
      </c>
      <c r="C296" s="1187" t="s">
        <v>5</v>
      </c>
      <c r="D296" s="1188" t="s">
        <v>5</v>
      </c>
      <c r="E296" s="1188"/>
      <c r="F296" s="1188"/>
      <c r="G296" s="1035"/>
      <c r="H296" s="1035"/>
      <c r="I296" s="1035"/>
      <c r="J296" s="1036" t="str">
        <f t="shared" si="4"/>
        <v>.jpg</v>
      </c>
      <c r="K296" s="1505"/>
      <c r="L296" s="1506"/>
      <c r="M296" s="1506"/>
      <c r="N296" s="1507"/>
    </row>
    <row r="297" spans="1:21" s="1046" customFormat="1" ht="27.75" customHeight="1">
      <c r="A297" s="1187" t="s">
        <v>726</v>
      </c>
      <c r="B297" s="1204" t="s">
        <v>437</v>
      </c>
      <c r="C297" s="1187"/>
      <c r="D297" s="1188" t="s">
        <v>5</v>
      </c>
      <c r="E297" s="1188"/>
      <c r="F297" s="1188"/>
      <c r="G297" s="1035"/>
      <c r="H297" s="1035"/>
      <c r="I297" s="1035"/>
      <c r="J297" s="1036" t="str">
        <f t="shared" si="4"/>
        <v>.jpg</v>
      </c>
      <c r="K297" s="1505"/>
      <c r="L297" s="1506"/>
      <c r="M297" s="1506"/>
      <c r="N297" s="1507"/>
      <c r="O297" s="695"/>
      <c r="P297" s="696"/>
      <c r="Q297" s="697"/>
      <c r="R297" s="1081"/>
      <c r="S297" s="1077"/>
      <c r="T297" s="1077"/>
      <c r="U297" s="1050"/>
    </row>
    <row r="298" spans="1:21" ht="27.75" customHeight="1">
      <c r="A298" s="1183">
        <f>IF(F298="","",COUNTA($F$6:F298))</f>
        <v>221</v>
      </c>
      <c r="B298" s="1202" t="s">
        <v>294</v>
      </c>
      <c r="C298" s="1183" t="s">
        <v>71</v>
      </c>
      <c r="D298" s="1184" t="s">
        <v>1371</v>
      </c>
      <c r="E298" s="1184"/>
      <c r="F298" s="1184" t="s">
        <v>1788</v>
      </c>
      <c r="G298" s="1035" t="s">
        <v>41</v>
      </c>
      <c r="H298" s="1035"/>
      <c r="I298" s="1035"/>
      <c r="J298" s="1036" t="str">
        <f t="shared" si="4"/>
        <v>351010002.jpg</v>
      </c>
      <c r="K298" s="1498"/>
      <c r="L298" s="1499"/>
      <c r="M298" s="1499"/>
      <c r="N298" s="1500"/>
      <c r="O298" s="698"/>
      <c r="P298" s="699">
        <v>1</v>
      </c>
      <c r="Q298" s="700" t="s">
        <v>1907</v>
      </c>
      <c r="R298" s="1081"/>
      <c r="S298" s="1077" t="s">
        <v>1877</v>
      </c>
      <c r="T298" s="1077" t="s">
        <v>1907</v>
      </c>
      <c r="U298" s="1050"/>
    </row>
    <row r="299" spans="1:21" s="1046" customFormat="1" ht="27.75" customHeight="1">
      <c r="A299" s="1187" t="s">
        <v>727</v>
      </c>
      <c r="B299" s="1204" t="s">
        <v>561</v>
      </c>
      <c r="C299" s="1187"/>
      <c r="D299" s="1188" t="s">
        <v>5</v>
      </c>
      <c r="E299" s="1188"/>
      <c r="F299" s="1188"/>
      <c r="G299" s="1035"/>
      <c r="H299" s="1035"/>
      <c r="I299" s="1035"/>
      <c r="J299" s="1036" t="str">
        <f t="shared" si="4"/>
        <v>.jpg</v>
      </c>
      <c r="K299" s="1505"/>
      <c r="L299" s="1506"/>
      <c r="M299" s="1506"/>
      <c r="N299" s="1507"/>
    </row>
    <row r="300" spans="1:21" ht="27.75" customHeight="1">
      <c r="A300" s="1196">
        <f>IF(F300="","",COUNTA($F$6:F300))</f>
        <v>222</v>
      </c>
      <c r="B300" s="1212" t="s">
        <v>295</v>
      </c>
      <c r="C300" s="1196" t="s">
        <v>73</v>
      </c>
      <c r="D300" s="1197" t="s">
        <v>1374</v>
      </c>
      <c r="E300" s="1197"/>
      <c r="F300" s="1197" t="s">
        <v>841</v>
      </c>
      <c r="G300" s="1035" t="s">
        <v>41</v>
      </c>
      <c r="H300" s="1035"/>
      <c r="I300" s="1035"/>
      <c r="J300" s="1036" t="str">
        <f t="shared" si="4"/>
        <v>360001101.jpg</v>
      </c>
      <c r="K300" s="1498"/>
      <c r="L300" s="1499"/>
      <c r="M300" s="1499"/>
      <c r="N300" s="1500"/>
      <c r="O300" s="702"/>
      <c r="P300" s="703">
        <v>1</v>
      </c>
      <c r="Q300" s="704" t="s">
        <v>1897</v>
      </c>
      <c r="R300" s="1093"/>
      <c r="S300" s="1094" t="s">
        <v>1877</v>
      </c>
      <c r="T300" s="1094" t="s">
        <v>1897</v>
      </c>
      <c r="U300" s="1095"/>
    </row>
  </sheetData>
  <sheetProtection formatCells="0" formatColumns="0" formatRows="0" insertRows="0"/>
  <autoFilter ref="A4:N300">
    <filterColumn colId="4"/>
  </autoFilter>
  <mergeCells count="298">
    <mergeCell ref="O6:U6"/>
    <mergeCell ref="O5:U5"/>
    <mergeCell ref="K3:N3"/>
    <mergeCell ref="B2:I2"/>
    <mergeCell ref="A1:B1"/>
    <mergeCell ref="K7:N7"/>
    <mergeCell ref="K8:N8"/>
    <mergeCell ref="K15:N15"/>
    <mergeCell ref="K16:N16"/>
    <mergeCell ref="K17:N17"/>
    <mergeCell ref="K18:N18"/>
    <mergeCell ref="K19:N19"/>
    <mergeCell ref="K10:N10"/>
    <mergeCell ref="K11:N11"/>
    <mergeCell ref="K12:N12"/>
    <mergeCell ref="K13:N13"/>
    <mergeCell ref="K14:N14"/>
    <mergeCell ref="K25:N25"/>
    <mergeCell ref="K26:N26"/>
    <mergeCell ref="K27:N27"/>
    <mergeCell ref="K28:N28"/>
    <mergeCell ref="K29:N29"/>
    <mergeCell ref="K20:N20"/>
    <mergeCell ref="K21:N21"/>
    <mergeCell ref="K22:N22"/>
    <mergeCell ref="K23:N23"/>
    <mergeCell ref="K24:N24"/>
    <mergeCell ref="K35:N35"/>
    <mergeCell ref="K36:N36"/>
    <mergeCell ref="K37:N37"/>
    <mergeCell ref="K38:N38"/>
    <mergeCell ref="K39:N39"/>
    <mergeCell ref="K30:N30"/>
    <mergeCell ref="K31:N31"/>
    <mergeCell ref="K32:N32"/>
    <mergeCell ref="K33:N33"/>
    <mergeCell ref="K34:N34"/>
    <mergeCell ref="K45:N45"/>
    <mergeCell ref="K46:N46"/>
    <mergeCell ref="K47:N47"/>
    <mergeCell ref="K48:N48"/>
    <mergeCell ref="K49:N49"/>
    <mergeCell ref="K40:N40"/>
    <mergeCell ref="K41:N41"/>
    <mergeCell ref="K42:N42"/>
    <mergeCell ref="K43:N43"/>
    <mergeCell ref="K44:N44"/>
    <mergeCell ref="K55:N55"/>
    <mergeCell ref="K56:N56"/>
    <mergeCell ref="K57:N57"/>
    <mergeCell ref="K58:N58"/>
    <mergeCell ref="K59:N59"/>
    <mergeCell ref="K50:N50"/>
    <mergeCell ref="K51:N51"/>
    <mergeCell ref="K52:N52"/>
    <mergeCell ref="K53:N53"/>
    <mergeCell ref="K54:N54"/>
    <mergeCell ref="K65:N65"/>
    <mergeCell ref="K66:N66"/>
    <mergeCell ref="K67:N67"/>
    <mergeCell ref="K68:N68"/>
    <mergeCell ref="K69:N69"/>
    <mergeCell ref="K60:N60"/>
    <mergeCell ref="K61:N61"/>
    <mergeCell ref="K62:N62"/>
    <mergeCell ref="K63:N63"/>
    <mergeCell ref="K64:N64"/>
    <mergeCell ref="K75:N75"/>
    <mergeCell ref="K76:N76"/>
    <mergeCell ref="K77:N77"/>
    <mergeCell ref="K78:N78"/>
    <mergeCell ref="K79:N79"/>
    <mergeCell ref="K70:N70"/>
    <mergeCell ref="K71:N71"/>
    <mergeCell ref="K72:N72"/>
    <mergeCell ref="K73:N73"/>
    <mergeCell ref="K74:N74"/>
    <mergeCell ref="K86:N86"/>
    <mergeCell ref="K87:N87"/>
    <mergeCell ref="K88:N88"/>
    <mergeCell ref="K89:N89"/>
    <mergeCell ref="K90:N90"/>
    <mergeCell ref="K80:N80"/>
    <mergeCell ref="K81:N81"/>
    <mergeCell ref="K84:N84"/>
    <mergeCell ref="K83:N83"/>
    <mergeCell ref="K85:N85"/>
    <mergeCell ref="K96:N96"/>
    <mergeCell ref="K97:N97"/>
    <mergeCell ref="K98:N98"/>
    <mergeCell ref="K99:N99"/>
    <mergeCell ref="K100:N100"/>
    <mergeCell ref="K91:N91"/>
    <mergeCell ref="K92:N92"/>
    <mergeCell ref="K93:N93"/>
    <mergeCell ref="K94:N94"/>
    <mergeCell ref="K95:N95"/>
    <mergeCell ref="K106:N106"/>
    <mergeCell ref="K107:N107"/>
    <mergeCell ref="K108:N108"/>
    <mergeCell ref="K109:N109"/>
    <mergeCell ref="K110:N110"/>
    <mergeCell ref="K101:N101"/>
    <mergeCell ref="K102:N102"/>
    <mergeCell ref="K103:N103"/>
    <mergeCell ref="K104:N104"/>
    <mergeCell ref="K105:N105"/>
    <mergeCell ref="K116:N116"/>
    <mergeCell ref="K117:N117"/>
    <mergeCell ref="K119:N119"/>
    <mergeCell ref="K120:N120"/>
    <mergeCell ref="K121:N121"/>
    <mergeCell ref="K111:N111"/>
    <mergeCell ref="K112:N112"/>
    <mergeCell ref="K113:N113"/>
    <mergeCell ref="K114:N114"/>
    <mergeCell ref="K115:N115"/>
    <mergeCell ref="K118:N118"/>
    <mergeCell ref="K127:N127"/>
    <mergeCell ref="K128:N128"/>
    <mergeCell ref="K129:N129"/>
    <mergeCell ref="K130:N130"/>
    <mergeCell ref="K131:N131"/>
    <mergeCell ref="K122:N122"/>
    <mergeCell ref="K123:N123"/>
    <mergeCell ref="K124:N124"/>
    <mergeCell ref="K125:N125"/>
    <mergeCell ref="K126:N126"/>
    <mergeCell ref="K137:N137"/>
    <mergeCell ref="K138:N138"/>
    <mergeCell ref="K139:N139"/>
    <mergeCell ref="K140:N140"/>
    <mergeCell ref="K141:N141"/>
    <mergeCell ref="K132:N132"/>
    <mergeCell ref="K133:N133"/>
    <mergeCell ref="K134:N134"/>
    <mergeCell ref="K135:N135"/>
    <mergeCell ref="K136:N136"/>
    <mergeCell ref="K147:N147"/>
    <mergeCell ref="K148:N148"/>
    <mergeCell ref="K149:N149"/>
    <mergeCell ref="K150:N150"/>
    <mergeCell ref="K151:N151"/>
    <mergeCell ref="K142:N142"/>
    <mergeCell ref="K143:N143"/>
    <mergeCell ref="K144:N144"/>
    <mergeCell ref="K145:N145"/>
    <mergeCell ref="K146:N146"/>
    <mergeCell ref="K175:N175"/>
    <mergeCell ref="K157:N157"/>
    <mergeCell ref="K158:N158"/>
    <mergeCell ref="K159:N159"/>
    <mergeCell ref="K160:N160"/>
    <mergeCell ref="K161:N161"/>
    <mergeCell ref="K152:N152"/>
    <mergeCell ref="K153:N153"/>
    <mergeCell ref="K154:N154"/>
    <mergeCell ref="K155:N155"/>
    <mergeCell ref="K156:N156"/>
    <mergeCell ref="K170:N170"/>
    <mergeCell ref="K171:N171"/>
    <mergeCell ref="K172:N172"/>
    <mergeCell ref="K173:N173"/>
    <mergeCell ref="K174:N174"/>
    <mergeCell ref="K167:N167"/>
    <mergeCell ref="K168:N168"/>
    <mergeCell ref="K169:N169"/>
    <mergeCell ref="K162:N162"/>
    <mergeCell ref="K163:N163"/>
    <mergeCell ref="K164:N164"/>
    <mergeCell ref="K165:N165"/>
    <mergeCell ref="K166:N166"/>
    <mergeCell ref="K180:N180"/>
    <mergeCell ref="K181:N181"/>
    <mergeCell ref="K182:N182"/>
    <mergeCell ref="K183:N183"/>
    <mergeCell ref="K184:N184"/>
    <mergeCell ref="K176:N176"/>
    <mergeCell ref="K177:N177"/>
    <mergeCell ref="K178:N178"/>
    <mergeCell ref="K179:N179"/>
    <mergeCell ref="K190:N190"/>
    <mergeCell ref="K191:N191"/>
    <mergeCell ref="K192:N192"/>
    <mergeCell ref="K193:N193"/>
    <mergeCell ref="K194:N194"/>
    <mergeCell ref="K185:N185"/>
    <mergeCell ref="K186:N186"/>
    <mergeCell ref="K187:N187"/>
    <mergeCell ref="K188:N188"/>
    <mergeCell ref="K189:N189"/>
    <mergeCell ref="K200:N200"/>
    <mergeCell ref="K201:N201"/>
    <mergeCell ref="K202:N202"/>
    <mergeCell ref="K203:N203"/>
    <mergeCell ref="K204:N204"/>
    <mergeCell ref="K195:N195"/>
    <mergeCell ref="K196:N196"/>
    <mergeCell ref="K197:N197"/>
    <mergeCell ref="K198:N198"/>
    <mergeCell ref="K199:N199"/>
    <mergeCell ref="K210:N210"/>
    <mergeCell ref="K211:N211"/>
    <mergeCell ref="K212:N212"/>
    <mergeCell ref="K213:N213"/>
    <mergeCell ref="K214:N214"/>
    <mergeCell ref="K205:N205"/>
    <mergeCell ref="K206:N206"/>
    <mergeCell ref="K207:N207"/>
    <mergeCell ref="K208:N208"/>
    <mergeCell ref="K209:N209"/>
    <mergeCell ref="K222:N222"/>
    <mergeCell ref="K223:N223"/>
    <mergeCell ref="K224:N224"/>
    <mergeCell ref="K225:N225"/>
    <mergeCell ref="K226:N226"/>
    <mergeCell ref="K220:N220"/>
    <mergeCell ref="K221:N221"/>
    <mergeCell ref="K232:N232"/>
    <mergeCell ref="K215:N215"/>
    <mergeCell ref="K216:N216"/>
    <mergeCell ref="K217:N217"/>
    <mergeCell ref="K218:N218"/>
    <mergeCell ref="K219:N219"/>
    <mergeCell ref="K233:N233"/>
    <mergeCell ref="K234:N234"/>
    <mergeCell ref="K235:N235"/>
    <mergeCell ref="K236:N236"/>
    <mergeCell ref="K227:N227"/>
    <mergeCell ref="K228:N228"/>
    <mergeCell ref="K229:N229"/>
    <mergeCell ref="K230:N230"/>
    <mergeCell ref="K231:N231"/>
    <mergeCell ref="K241:N241"/>
    <mergeCell ref="K242:N242"/>
    <mergeCell ref="K243:N243"/>
    <mergeCell ref="K244:N244"/>
    <mergeCell ref="K245:N245"/>
    <mergeCell ref="K237:N237"/>
    <mergeCell ref="K238:N238"/>
    <mergeCell ref="K239:N239"/>
    <mergeCell ref="K240:N240"/>
    <mergeCell ref="K251:N251"/>
    <mergeCell ref="K252:N252"/>
    <mergeCell ref="K253:N253"/>
    <mergeCell ref="K254:N254"/>
    <mergeCell ref="K255:N255"/>
    <mergeCell ref="K246:N246"/>
    <mergeCell ref="K247:N247"/>
    <mergeCell ref="K248:N248"/>
    <mergeCell ref="K249:N249"/>
    <mergeCell ref="K250:N250"/>
    <mergeCell ref="K262:N262"/>
    <mergeCell ref="K256:N256"/>
    <mergeCell ref="K257:N257"/>
    <mergeCell ref="K258:N258"/>
    <mergeCell ref="K259:N259"/>
    <mergeCell ref="K260:N260"/>
    <mergeCell ref="K266:N266"/>
    <mergeCell ref="K299:N299"/>
    <mergeCell ref="K279:N279"/>
    <mergeCell ref="K280:N280"/>
    <mergeCell ref="K281:N281"/>
    <mergeCell ref="K282:N282"/>
    <mergeCell ref="K273:N273"/>
    <mergeCell ref="K277:N277"/>
    <mergeCell ref="K269:N269"/>
    <mergeCell ref="K270:N270"/>
    <mergeCell ref="K271:N271"/>
    <mergeCell ref="K272:N272"/>
    <mergeCell ref="K274:N274"/>
    <mergeCell ref="K275:N275"/>
    <mergeCell ref="K276:N276"/>
    <mergeCell ref="K291:N291"/>
    <mergeCell ref="K300:N300"/>
    <mergeCell ref="K9:N9"/>
    <mergeCell ref="K294:N294"/>
    <mergeCell ref="K295:N295"/>
    <mergeCell ref="K296:N296"/>
    <mergeCell ref="K297:N297"/>
    <mergeCell ref="K298:N298"/>
    <mergeCell ref="K288:N288"/>
    <mergeCell ref="K289:N289"/>
    <mergeCell ref="K290:N290"/>
    <mergeCell ref="K292:N292"/>
    <mergeCell ref="K293:N293"/>
    <mergeCell ref="K283:N283"/>
    <mergeCell ref="K284:N284"/>
    <mergeCell ref="K285:N285"/>
    <mergeCell ref="K286:N286"/>
    <mergeCell ref="K287:N287"/>
    <mergeCell ref="K267:N267"/>
    <mergeCell ref="K268:N268"/>
    <mergeCell ref="K263:N263"/>
    <mergeCell ref="K264:N264"/>
    <mergeCell ref="K265:N265"/>
    <mergeCell ref="K278:N278"/>
    <mergeCell ref="K261:N261"/>
  </mergeCells>
  <conditionalFormatting sqref="K82">
    <cfRule type="cellIs" dxfId="65" priority="2" operator="equal">
      <formula>"A"</formula>
    </cfRule>
    <cfRule type="cellIs" dxfId="64" priority="3" operator="equal">
      <formula>"A"</formula>
    </cfRule>
    <cfRule type="cellIs" dxfId="63" priority="4" operator="equal">
      <formula>"A"</formula>
    </cfRule>
  </conditionalFormatting>
  <conditionalFormatting sqref="K82">
    <cfRule type="cellIs" dxfId="62" priority="1" operator="equal">
      <formula>"A"</formula>
    </cfRule>
  </conditionalFormatting>
  <printOptions horizontalCentered="1"/>
  <pageMargins left="0.23958333333333301" right="0.23622047244094499" top="0.41" bottom="0.375" header="0.17" footer="0.17"/>
  <pageSetup paperSize="9" firstPageNumber="67" orientation="portrait" useFirstPageNumber="1" r:id="rId1"/>
  <headerFooter differentFirst="1" scaleWithDoc="0" alignWithMargins="0">
    <oddFooter>&amp;C&amp;P</oddFooter>
    <firstFooter>&amp;C&amp;P</firstFooter>
  </headerFooter>
</worksheet>
</file>

<file path=xl/worksheets/sheet5.xml><?xml version="1.0" encoding="utf-8"?>
<worksheet xmlns="http://schemas.openxmlformats.org/spreadsheetml/2006/main" xmlns:r="http://schemas.openxmlformats.org/officeDocument/2006/relationships">
  <sheetPr codeName="Sheet13"/>
  <dimension ref="A1:IV562"/>
  <sheetViews>
    <sheetView topLeftCell="A364" workbookViewId="0">
      <selection activeCell="B378" sqref="B378"/>
    </sheetView>
  </sheetViews>
  <sheetFormatPr defaultColWidth="10.28515625" defaultRowHeight="21.95" customHeight="1"/>
  <cols>
    <col min="1" max="1" width="7.42578125" style="473" customWidth="1"/>
    <col min="2" max="2" width="60.42578125" style="486" customWidth="1"/>
    <col min="3" max="3" width="9.7109375" style="7" customWidth="1"/>
    <col min="4" max="4" width="14.42578125" style="7" customWidth="1"/>
    <col min="5" max="5" width="17.140625" style="7" customWidth="1"/>
    <col min="6" max="6" width="10.42578125" style="3" customWidth="1"/>
    <col min="7" max="7" width="9.140625" style="3" customWidth="1"/>
    <col min="8" max="8" width="9.140625" style="91" customWidth="1"/>
    <col min="9" max="16384" width="10.28515625" style="4"/>
  </cols>
  <sheetData>
    <row r="1" spans="1:13" ht="14.25">
      <c r="A1" s="1530" t="s">
        <v>843</v>
      </c>
      <c r="B1" s="1531"/>
    </row>
    <row r="2" spans="1:13" ht="15">
      <c r="A2" s="472"/>
      <c r="B2" s="1532" t="s">
        <v>783</v>
      </c>
      <c r="C2" s="1532"/>
      <c r="D2" s="1532"/>
      <c r="E2" s="1532"/>
      <c r="F2" s="1532"/>
      <c r="G2" s="1532"/>
      <c r="H2" s="1532"/>
    </row>
    <row r="3" spans="1:13" s="7" customFormat="1" ht="51">
      <c r="A3" s="173" t="s">
        <v>485</v>
      </c>
      <c r="B3" s="449" t="s">
        <v>486</v>
      </c>
      <c r="C3" s="92" t="s">
        <v>778</v>
      </c>
      <c r="D3" s="92" t="s">
        <v>779</v>
      </c>
      <c r="E3" s="93" t="s">
        <v>1</v>
      </c>
      <c r="F3" s="94" t="s">
        <v>3</v>
      </c>
      <c r="G3" s="94" t="s">
        <v>4</v>
      </c>
      <c r="H3" s="94" t="s">
        <v>38</v>
      </c>
    </row>
    <row r="4" spans="1:13" s="238" customFormat="1" ht="26.65" customHeight="1">
      <c r="A4" s="231" t="s">
        <v>39</v>
      </c>
      <c r="B4" s="485" t="s">
        <v>11</v>
      </c>
      <c r="C4" s="231" t="s">
        <v>0</v>
      </c>
      <c r="D4" s="231" t="s">
        <v>66</v>
      </c>
      <c r="E4" s="235" t="s">
        <v>67</v>
      </c>
      <c r="F4" s="236">
        <v>1</v>
      </c>
      <c r="G4" s="237">
        <v>2</v>
      </c>
      <c r="H4" s="236">
        <v>3</v>
      </c>
    </row>
    <row r="5" spans="1:13" s="86" customFormat="1" ht="26.65" customHeight="1">
      <c r="A5" s="185"/>
      <c r="B5" s="303" t="s">
        <v>730</v>
      </c>
      <c r="C5" s="380"/>
      <c r="D5" s="380"/>
      <c r="E5" s="185"/>
      <c r="F5" s="186"/>
      <c r="G5" s="185"/>
      <c r="H5" s="187"/>
    </row>
    <row r="6" spans="1:13" s="39" customFormat="1" ht="26.65" customHeight="1">
      <c r="A6" s="459" t="s">
        <v>39</v>
      </c>
      <c r="B6" s="343" t="s">
        <v>803</v>
      </c>
      <c r="C6" s="487" t="s">
        <v>39</v>
      </c>
      <c r="D6" s="487" t="s">
        <v>39</v>
      </c>
      <c r="E6" s="120"/>
      <c r="F6" s="160"/>
      <c r="G6" s="120"/>
      <c r="H6" s="121"/>
      <c r="I6" s="121"/>
      <c r="J6" s="121"/>
      <c r="K6" s="9"/>
      <c r="L6" s="16"/>
      <c r="M6" s="8"/>
    </row>
    <row r="7" spans="1:13" s="39" customFormat="1" ht="26.65" customHeight="1">
      <c r="A7" s="460" t="s">
        <v>60</v>
      </c>
      <c r="B7" s="474" t="s">
        <v>576</v>
      </c>
      <c r="C7" s="488" t="s">
        <v>402</v>
      </c>
      <c r="D7" s="488" t="s">
        <v>402</v>
      </c>
      <c r="E7" s="120"/>
      <c r="F7" s="148"/>
      <c r="G7" s="120"/>
      <c r="H7" s="121"/>
      <c r="I7" s="121"/>
      <c r="J7" s="121"/>
      <c r="K7" s="9"/>
      <c r="L7" s="16"/>
      <c r="M7" s="8"/>
    </row>
    <row r="8" spans="1:13" s="39" customFormat="1" ht="26.65" customHeight="1">
      <c r="A8" s="461">
        <v>1</v>
      </c>
      <c r="B8" s="475" t="s">
        <v>661</v>
      </c>
      <c r="C8" s="489" t="s">
        <v>416</v>
      </c>
      <c r="D8" s="489" t="s">
        <v>416</v>
      </c>
      <c r="E8" s="120"/>
      <c r="F8" s="117"/>
      <c r="G8" s="120"/>
      <c r="H8" s="121"/>
      <c r="I8" s="121"/>
      <c r="J8" s="121"/>
      <c r="K8" s="9"/>
      <c r="L8" s="16"/>
      <c r="M8" s="8"/>
    </row>
    <row r="9" spans="1:13" s="7" customFormat="1" ht="26.65" customHeight="1">
      <c r="A9" s="67" t="s">
        <v>74</v>
      </c>
      <c r="B9" s="441" t="s">
        <v>487</v>
      </c>
      <c r="C9" s="67" t="s">
        <v>189</v>
      </c>
      <c r="D9" s="67" t="s">
        <v>189</v>
      </c>
      <c r="E9" s="456"/>
      <c r="F9" s="68"/>
      <c r="G9" s="68"/>
      <c r="H9" s="68"/>
    </row>
    <row r="10" spans="1:13" ht="26.65" customHeight="1">
      <c r="A10" s="124">
        <f>IF(E10="","",COUNTA($E$9:E10))</f>
        <v>1</v>
      </c>
      <c r="B10" s="134" t="s">
        <v>1532</v>
      </c>
      <c r="C10" s="124" t="str">
        <f t="shared" ref="C10:C76" si="0">IF(COUNTIF(dmchung,B10),INDEX(mavcpa,MATCH(B10,dmchung,)),"")</f>
        <v>0111000</v>
      </c>
      <c r="D10" s="122" t="str">
        <f>IF(COUNTIF(dmchung,B10),INDEX(machung,MATCH(B10,dmchung,)),"")</f>
        <v>011100001</v>
      </c>
      <c r="E10" s="122" t="str">
        <f t="shared" ref="E10:E81" si="1">IF(COUNTIF(dmchung,B10),INDEX(dvtchung,MATCH(B10,dmchung,)),"")</f>
        <v>1000 đồng/tấn</v>
      </c>
      <c r="F10" s="69" t="s">
        <v>41</v>
      </c>
      <c r="G10" s="69"/>
      <c r="H10" s="69"/>
    </row>
    <row r="11" spans="1:13" ht="26.65" customHeight="1">
      <c r="A11" s="124">
        <f>IF(E11="","",COUNTA($E$9:E11))</f>
        <v>2</v>
      </c>
      <c r="B11" s="135" t="s">
        <v>1533</v>
      </c>
      <c r="C11" s="124" t="str">
        <f t="shared" si="0"/>
        <v>0111000</v>
      </c>
      <c r="D11" s="122" t="str">
        <f>IF(COUNTIF(dmchung,B11),INDEX(machung,MATCH(B11,dmchung,)),"")</f>
        <v>011100002</v>
      </c>
      <c r="E11" s="122" t="str">
        <f t="shared" si="1"/>
        <v>1000 đồng/tấn</v>
      </c>
      <c r="F11" s="69" t="s">
        <v>41</v>
      </c>
      <c r="G11" s="69"/>
      <c r="H11" s="69"/>
    </row>
    <row r="12" spans="1:13" ht="26.65" customHeight="1">
      <c r="A12" s="67" t="s">
        <v>78</v>
      </c>
      <c r="B12" s="441" t="s">
        <v>488</v>
      </c>
      <c r="C12" s="67" t="s">
        <v>190</v>
      </c>
      <c r="D12" s="67" t="s">
        <v>190</v>
      </c>
      <c r="E12" s="122"/>
      <c r="F12" s="68"/>
      <c r="G12" s="69"/>
      <c r="H12" s="69"/>
    </row>
    <row r="13" spans="1:13" ht="26.65" customHeight="1">
      <c r="A13" s="124">
        <f>IF(E13="","",COUNTA($E$9:E13))</f>
        <v>3</v>
      </c>
      <c r="B13" s="134" t="s">
        <v>1534</v>
      </c>
      <c r="C13" s="124" t="str">
        <f t="shared" si="0"/>
        <v>0112010</v>
      </c>
      <c r="D13" s="122" t="str">
        <f>IF(COUNTIF(dmchung,B13),INDEX(machung,MATCH(B13,dmchung,)),"")</f>
        <v>011201001</v>
      </c>
      <c r="E13" s="122" t="str">
        <f t="shared" si="1"/>
        <v>1000 đồng/tấn</v>
      </c>
      <c r="F13" s="69" t="s">
        <v>41</v>
      </c>
      <c r="G13" s="69"/>
      <c r="H13" s="69"/>
    </row>
    <row r="14" spans="1:13" ht="26.65" customHeight="1">
      <c r="A14" s="124">
        <f>IF(E14="","",COUNTA($E$9:E14))</f>
        <v>4</v>
      </c>
      <c r="B14" s="134" t="s">
        <v>1535</v>
      </c>
      <c r="C14" s="124" t="str">
        <f t="shared" si="0"/>
        <v>0112021</v>
      </c>
      <c r="D14" s="122" t="str">
        <f>IF(COUNTIF(dmchung,B14),INDEX(machung,MATCH(B14,dmchung,)),"")</f>
        <v>011202101</v>
      </c>
      <c r="E14" s="122" t="str">
        <f t="shared" si="1"/>
        <v>1000 đồng/tấn</v>
      </c>
      <c r="F14" s="69"/>
      <c r="G14" s="69" t="s">
        <v>41</v>
      </c>
      <c r="H14" s="69"/>
    </row>
    <row r="15" spans="1:13" ht="26.65" customHeight="1">
      <c r="A15" s="462" t="s">
        <v>81</v>
      </c>
      <c r="B15" s="441" t="s">
        <v>489</v>
      </c>
      <c r="C15" s="67" t="s">
        <v>192</v>
      </c>
      <c r="D15" s="67" t="s">
        <v>192</v>
      </c>
      <c r="E15" s="122"/>
      <c r="F15" s="69"/>
      <c r="G15" s="69"/>
      <c r="H15" s="69"/>
    </row>
    <row r="16" spans="1:13" ht="26.65" customHeight="1">
      <c r="A16" s="124">
        <v>6</v>
      </c>
      <c r="B16" s="134" t="s">
        <v>1411</v>
      </c>
      <c r="C16" s="124" t="str">
        <f t="shared" si="0"/>
        <v>0113020</v>
      </c>
      <c r="D16" s="122" t="str">
        <f>IF(COUNTIF(dmchung,B16),INDEX(machung,MATCH(B16,dmchung,)),"")</f>
        <v>011302001</v>
      </c>
      <c r="E16" s="122" t="str">
        <f t="shared" si="1"/>
        <v>1000 đồng/tấn</v>
      </c>
      <c r="F16" s="69" t="s">
        <v>41</v>
      </c>
      <c r="G16" s="69"/>
      <c r="H16" s="69"/>
    </row>
    <row r="17" spans="1:16" ht="26.65" customHeight="1">
      <c r="A17" s="462" t="s">
        <v>84</v>
      </c>
      <c r="B17" s="441" t="s">
        <v>490</v>
      </c>
      <c r="C17" s="67" t="s">
        <v>194</v>
      </c>
      <c r="D17" s="67" t="s">
        <v>194</v>
      </c>
      <c r="E17" s="122"/>
      <c r="F17" s="69"/>
      <c r="G17" s="69"/>
      <c r="H17" s="69"/>
    </row>
    <row r="18" spans="1:16" ht="26.65" customHeight="1">
      <c r="A18" s="124">
        <v>7</v>
      </c>
      <c r="B18" s="134" t="s">
        <v>1413</v>
      </c>
      <c r="C18" s="124" t="str">
        <f t="shared" si="0"/>
        <v>0114000</v>
      </c>
      <c r="D18" s="122" t="str">
        <f>IF(COUNTIF(dmchung,B18),INDEX(machung,MATCH(B18,dmchung,)),"")</f>
        <v>011400001</v>
      </c>
      <c r="E18" s="122" t="str">
        <f t="shared" si="1"/>
        <v>1000 đồng/tấn</v>
      </c>
      <c r="F18" s="69" t="s">
        <v>41</v>
      </c>
      <c r="G18" s="69"/>
      <c r="H18" s="69"/>
    </row>
    <row r="19" spans="1:16" ht="26.65" customHeight="1">
      <c r="A19" s="462" t="s">
        <v>87</v>
      </c>
      <c r="B19" s="441" t="s">
        <v>492</v>
      </c>
      <c r="C19" s="67" t="s">
        <v>195</v>
      </c>
      <c r="D19" s="67" t="s">
        <v>195</v>
      </c>
      <c r="E19" s="122"/>
      <c r="F19" s="69"/>
      <c r="G19" s="69"/>
      <c r="H19" s="69"/>
    </row>
    <row r="20" spans="1:16" ht="26.65" customHeight="1">
      <c r="A20" s="124">
        <f>IF(E20="","",COUNTA($E$9:E20))</f>
        <v>7</v>
      </c>
      <c r="B20" s="134" t="s">
        <v>1414</v>
      </c>
      <c r="C20" s="124" t="str">
        <f t="shared" si="0"/>
        <v>0117010</v>
      </c>
      <c r="D20" s="122" t="str">
        <f>IF(COUNTIF(dmchung,B20),INDEX(machung,MATCH(B20,dmchung,)),"")</f>
        <v>011701001</v>
      </c>
      <c r="E20" s="122" t="str">
        <f t="shared" si="1"/>
        <v>1000 đồng/tấn</v>
      </c>
      <c r="F20" s="69"/>
      <c r="G20" s="69" t="s">
        <v>41</v>
      </c>
      <c r="H20" s="69"/>
    </row>
    <row r="21" spans="1:16" ht="26.65" customHeight="1">
      <c r="A21" s="124">
        <f>IF(E21="","",COUNTA($E$9:E21))</f>
        <v>8</v>
      </c>
      <c r="B21" s="134" t="s">
        <v>1485</v>
      </c>
      <c r="C21" s="124" t="str">
        <f t="shared" si="0"/>
        <v>0117020</v>
      </c>
      <c r="D21" s="122" t="str">
        <f>IF(COUNTIF(dmchung,B21),INDEX(machung,MATCH(B21,dmchung,)),"")</f>
        <v>011702001</v>
      </c>
      <c r="E21" s="122" t="str">
        <f t="shared" si="1"/>
        <v>1000 đồng/tấn</v>
      </c>
      <c r="F21" s="69" t="s">
        <v>41</v>
      </c>
      <c r="G21" s="69"/>
      <c r="H21" s="69"/>
    </row>
    <row r="22" spans="1:16" ht="26.65" customHeight="1">
      <c r="A22" s="124">
        <f>IF(E22="","",COUNTA($E$9:E22))</f>
        <v>9</v>
      </c>
      <c r="B22" s="134" t="s">
        <v>1423</v>
      </c>
      <c r="C22" s="124" t="str">
        <f t="shared" si="0"/>
        <v>0117030</v>
      </c>
      <c r="D22" s="122" t="str">
        <f>IF(COUNTIF(dmchung,B22),INDEX(machung,MATCH(B22,dmchung,)),"")</f>
        <v>011703001</v>
      </c>
      <c r="E22" s="122" t="str">
        <f t="shared" si="1"/>
        <v>1000 đồng/tấn</v>
      </c>
      <c r="F22" s="69" t="s">
        <v>41</v>
      </c>
      <c r="G22" s="69"/>
      <c r="H22" s="69"/>
    </row>
    <row r="23" spans="1:16" ht="26.65" customHeight="1">
      <c r="A23" s="462" t="s">
        <v>92</v>
      </c>
      <c r="B23" s="441" t="s">
        <v>493</v>
      </c>
      <c r="C23" s="67" t="s">
        <v>196</v>
      </c>
      <c r="D23" s="67" t="s">
        <v>196</v>
      </c>
      <c r="E23" s="122"/>
      <c r="F23" s="69"/>
      <c r="G23" s="69"/>
      <c r="H23" s="69"/>
    </row>
    <row r="24" spans="1:16" ht="26.65" customHeight="1">
      <c r="A24" s="124">
        <f>IF(E24="","",COUNTA($E$9:E24))</f>
        <v>10</v>
      </c>
      <c r="B24" s="134" t="s">
        <v>1415</v>
      </c>
      <c r="C24" s="124" t="str">
        <f>IF(COUNTIF(dmchung,B24),INDEX(mavcpa,MATCH(B24,dmchung,)),"")</f>
        <v>0118122</v>
      </c>
      <c r="D24" s="122" t="str">
        <f t="shared" ref="D24:D31" si="2">IF(COUNTIF(dmchung,B24),INDEX(machung,MATCH(B24,dmchung,)),"")</f>
        <v>011812201</v>
      </c>
      <c r="E24" s="122" t="str">
        <f>IF(COUNTIF(dmchung,B24),INDEX(dvtchung,MATCH(B24,dmchung,)),"")</f>
        <v>1000 đồng/tấn</v>
      </c>
      <c r="F24" s="69" t="s">
        <v>198</v>
      </c>
      <c r="G24" s="69"/>
      <c r="H24" s="69"/>
    </row>
    <row r="25" spans="1:16" ht="26.65" customHeight="1">
      <c r="A25" s="124">
        <f>IF(E25="","",COUNTA($E$9:E25))</f>
        <v>11</v>
      </c>
      <c r="B25" s="134" t="s">
        <v>1416</v>
      </c>
      <c r="C25" s="124" t="str">
        <f t="shared" si="0"/>
        <v>0118123</v>
      </c>
      <c r="D25" s="122" t="str">
        <f t="shared" si="2"/>
        <v>011812301</v>
      </c>
      <c r="E25" s="122" t="str">
        <f t="shared" si="1"/>
        <v>1000 đồng/tấn</v>
      </c>
      <c r="F25" s="69" t="s">
        <v>198</v>
      </c>
      <c r="G25" s="69"/>
      <c r="H25" s="69"/>
    </row>
    <row r="26" spans="1:16" s="38" customFormat="1" ht="26.65" customHeight="1">
      <c r="A26" s="124">
        <f>IF(E26="","",COUNTA($E$9:E26))</f>
        <v>12</v>
      </c>
      <c r="B26" s="134" t="s">
        <v>1417</v>
      </c>
      <c r="C26" s="124" t="str">
        <f t="shared" si="0"/>
        <v>0118123</v>
      </c>
      <c r="D26" s="122" t="str">
        <f t="shared" si="2"/>
        <v>011812302</v>
      </c>
      <c r="E26" s="122" t="str">
        <f t="shared" si="1"/>
        <v>1000 đồng/tấn</v>
      </c>
      <c r="F26" s="62"/>
      <c r="G26" s="73"/>
      <c r="H26" s="151"/>
      <c r="I26" s="151"/>
      <c r="J26" s="121"/>
      <c r="K26" s="10"/>
      <c r="L26" s="25"/>
      <c r="M26" s="21"/>
      <c r="N26" s="40"/>
      <c r="O26" s="40"/>
      <c r="P26" s="40"/>
    </row>
    <row r="27" spans="1:16" ht="26.65" customHeight="1">
      <c r="A27" s="124">
        <f>IF(E27="","",COUNTA($E$9:E27))</f>
        <v>13</v>
      </c>
      <c r="B27" s="134" t="s">
        <v>1418</v>
      </c>
      <c r="C27" s="124" t="str">
        <f>IF(COUNTIF(dmchung,B27),INDEX(mavcpa,MATCH(B27,dmchung,)),"")</f>
        <v>0118125</v>
      </c>
      <c r="D27" s="122" t="str">
        <f t="shared" si="2"/>
        <v>011812501</v>
      </c>
      <c r="E27" s="122" t="str">
        <f>IF(COUNTIF(dmchung,B27),INDEX(dvtchung,MATCH(B27,dmchung,)),"")</f>
        <v>1000 đồng/tấn</v>
      </c>
      <c r="F27" s="69" t="s">
        <v>198</v>
      </c>
      <c r="G27" s="69"/>
      <c r="H27" s="69"/>
    </row>
    <row r="28" spans="1:16" ht="26.65" customHeight="1">
      <c r="A28" s="124">
        <f>IF(E28="","",COUNTA($E$9:E28))</f>
        <v>14</v>
      </c>
      <c r="B28" s="134" t="s">
        <v>1419</v>
      </c>
      <c r="C28" s="124" t="str">
        <f t="shared" si="0"/>
        <v>0118127</v>
      </c>
      <c r="D28" s="122" t="str">
        <f t="shared" si="2"/>
        <v>011812701</v>
      </c>
      <c r="E28" s="122" t="str">
        <f t="shared" si="1"/>
        <v>1000 đồng/tấn</v>
      </c>
      <c r="F28" s="69" t="s">
        <v>198</v>
      </c>
      <c r="G28" s="69"/>
      <c r="H28" s="69"/>
    </row>
    <row r="29" spans="1:16" ht="26.65" customHeight="1">
      <c r="A29" s="124">
        <f>IF(E29="","",COUNTA($E$9:E29))</f>
        <v>15</v>
      </c>
      <c r="B29" s="134" t="s">
        <v>1420</v>
      </c>
      <c r="C29" s="124" t="str">
        <f t="shared" si="0"/>
        <v>0118132</v>
      </c>
      <c r="D29" s="122" t="str">
        <f t="shared" si="2"/>
        <v>011813201</v>
      </c>
      <c r="E29" s="122" t="str">
        <f t="shared" si="1"/>
        <v>1000 đồng/tấn</v>
      </c>
      <c r="F29" s="69" t="s">
        <v>198</v>
      </c>
      <c r="G29" s="69"/>
      <c r="H29" s="69"/>
    </row>
    <row r="30" spans="1:16" ht="26.65" customHeight="1">
      <c r="A30" s="124">
        <f>IF(E30="","",COUNTA($E$9:E30))</f>
        <v>16</v>
      </c>
      <c r="B30" s="134" t="s">
        <v>1421</v>
      </c>
      <c r="C30" s="124" t="str">
        <f t="shared" si="0"/>
        <v>0118134</v>
      </c>
      <c r="D30" s="122" t="str">
        <f t="shared" si="2"/>
        <v>011813401</v>
      </c>
      <c r="E30" s="122" t="str">
        <f t="shared" si="1"/>
        <v>1000 đồng/tấn</v>
      </c>
      <c r="F30" s="69" t="s">
        <v>41</v>
      </c>
      <c r="G30" s="69"/>
      <c r="H30" s="69"/>
    </row>
    <row r="31" spans="1:16" s="38" customFormat="1" ht="26.65" customHeight="1">
      <c r="A31" s="124">
        <f>IF(E31="","",COUNTA($E$9:E31))</f>
        <v>17</v>
      </c>
      <c r="B31" s="134" t="s">
        <v>1422</v>
      </c>
      <c r="C31" s="124" t="str">
        <f t="shared" si="0"/>
        <v>0118230</v>
      </c>
      <c r="D31" s="122" t="str">
        <f t="shared" si="2"/>
        <v>011823001</v>
      </c>
      <c r="E31" s="122" t="str">
        <f t="shared" si="1"/>
        <v>1000 đồng/tấn</v>
      </c>
      <c r="F31" s="62"/>
      <c r="G31" s="73"/>
      <c r="H31" s="151"/>
      <c r="I31" s="151"/>
      <c r="J31" s="121"/>
      <c r="K31" s="10"/>
      <c r="L31" s="25"/>
      <c r="M31" s="21"/>
      <c r="N31" s="40"/>
      <c r="O31" s="40"/>
      <c r="P31" s="40"/>
    </row>
    <row r="32" spans="1:16" ht="26.65" customHeight="1">
      <c r="A32" s="463" t="s">
        <v>97</v>
      </c>
      <c r="B32" s="441" t="s">
        <v>494</v>
      </c>
      <c r="C32" s="67" t="s">
        <v>202</v>
      </c>
      <c r="D32" s="67" t="s">
        <v>202</v>
      </c>
      <c r="E32" s="122"/>
      <c r="F32" s="69"/>
      <c r="G32" s="69"/>
      <c r="H32" s="69"/>
    </row>
    <row r="33" spans="1:16" ht="26.65" customHeight="1">
      <c r="A33" s="124">
        <f>IF(E33="","",COUNTA($E$9:E33))</f>
        <v>18</v>
      </c>
      <c r="B33" s="437" t="s">
        <v>1400</v>
      </c>
      <c r="C33" s="124" t="str">
        <f t="shared" si="0"/>
        <v>0121100</v>
      </c>
      <c r="D33" s="122" t="str">
        <f t="shared" ref="D33:D39" si="3">IF(COUNTIF(dmchung,B33),INDEX(machung,MATCH(B33,dmchung,)),"")</f>
        <v>012110001</v>
      </c>
      <c r="E33" s="122" t="str">
        <f t="shared" si="1"/>
        <v>1000 đồng/tấn</v>
      </c>
      <c r="F33" s="69" t="s">
        <v>41</v>
      </c>
      <c r="G33" s="69"/>
      <c r="H33" s="69"/>
    </row>
    <row r="34" spans="1:16" ht="26.65" customHeight="1">
      <c r="A34" s="124">
        <f>IF(E34="","",COUNTA($E$9:E34))</f>
        <v>19</v>
      </c>
      <c r="B34" s="437" t="s">
        <v>1401</v>
      </c>
      <c r="C34" s="124" t="str">
        <f>IF(COUNTIF(dmchung,B34),INDEX(mavcpa,MATCH(B34,dmchung,)),"")</f>
        <v>0121210</v>
      </c>
      <c r="D34" s="122" t="str">
        <f>IF(COUNTIF(dmchung,B34),INDEX(machung,MATCH(B34,dmchung,)),"")</f>
        <v>012121001</v>
      </c>
      <c r="E34" s="122" t="str">
        <f>IF(COUNTIF(dmchung,B34),INDEX(dvtchung,MATCH(B34,dmchung,)),"")</f>
        <v>1000 đồng/tấn</v>
      </c>
      <c r="F34" s="70" t="s">
        <v>198</v>
      </c>
      <c r="G34" s="69"/>
      <c r="H34" s="69"/>
    </row>
    <row r="35" spans="1:16" ht="26.65" customHeight="1">
      <c r="A35" s="124">
        <f>IF(E35="","",COUNTA($E$9:E35))</f>
        <v>20</v>
      </c>
      <c r="B35" s="437" t="s">
        <v>1402</v>
      </c>
      <c r="C35" s="124" t="str">
        <f t="shared" si="0"/>
        <v>0121230</v>
      </c>
      <c r="D35" s="122" t="str">
        <f t="shared" si="3"/>
        <v>012123001</v>
      </c>
      <c r="E35" s="122" t="str">
        <f t="shared" si="1"/>
        <v>1000 đồng/tấn</v>
      </c>
      <c r="F35" s="69" t="s">
        <v>198</v>
      </c>
      <c r="G35" s="69"/>
      <c r="H35" s="69"/>
    </row>
    <row r="36" spans="1:16" ht="26.65" customHeight="1">
      <c r="A36" s="124">
        <f>IF(E36="","",COUNTA($E$9:E36))</f>
        <v>21</v>
      </c>
      <c r="B36" s="437" t="s">
        <v>1403</v>
      </c>
      <c r="C36" s="124" t="str">
        <f t="shared" si="0"/>
        <v>0121292</v>
      </c>
      <c r="D36" s="122" t="str">
        <f t="shared" si="3"/>
        <v>012129201</v>
      </c>
      <c r="E36" s="122" t="str">
        <f t="shared" si="1"/>
        <v>1000 đồng/tấn</v>
      </c>
      <c r="F36" s="69" t="s">
        <v>198</v>
      </c>
      <c r="G36" s="69"/>
      <c r="H36" s="69"/>
    </row>
    <row r="37" spans="1:16" ht="26.65" customHeight="1">
      <c r="A37" s="124">
        <f>IF(E37="","",COUNTA($E$9:E37))</f>
        <v>22</v>
      </c>
      <c r="B37" s="437" t="s">
        <v>1404</v>
      </c>
      <c r="C37" s="124" t="str">
        <f t="shared" si="0"/>
        <v>0121310</v>
      </c>
      <c r="D37" s="122" t="str">
        <f t="shared" si="3"/>
        <v>012131001</v>
      </c>
      <c r="E37" s="122" t="str">
        <f t="shared" si="1"/>
        <v>1000 đồng/tấn</v>
      </c>
      <c r="F37" s="69" t="s">
        <v>198</v>
      </c>
      <c r="G37" s="69"/>
      <c r="H37" s="69"/>
    </row>
    <row r="38" spans="1:16" s="38" customFormat="1" ht="26.65" customHeight="1">
      <c r="A38" s="124">
        <f>IF(E38="","",COUNTA($E$9:E38))</f>
        <v>23</v>
      </c>
      <c r="B38" s="437" t="s">
        <v>1405</v>
      </c>
      <c r="C38" s="124" t="str">
        <f t="shared" si="0"/>
        <v>0121510</v>
      </c>
      <c r="D38" s="122" t="str">
        <f t="shared" si="3"/>
        <v>012151001</v>
      </c>
      <c r="E38" s="122" t="str">
        <f t="shared" si="1"/>
        <v>1000 đồng/tấn</v>
      </c>
      <c r="F38" s="62"/>
      <c r="G38" s="73"/>
      <c r="H38" s="70"/>
      <c r="I38" s="151"/>
      <c r="J38" s="121"/>
      <c r="K38" s="10"/>
      <c r="L38" s="107"/>
      <c r="M38" s="21"/>
      <c r="N38" s="40"/>
      <c r="O38" s="40"/>
      <c r="P38" s="40"/>
    </row>
    <row r="39" spans="1:16" s="38" customFormat="1" ht="26.65" customHeight="1">
      <c r="A39" s="124">
        <f>IF(E39="","",COUNTA($E$9:E39))</f>
        <v>24</v>
      </c>
      <c r="B39" s="437" t="s">
        <v>1406</v>
      </c>
      <c r="C39" s="124" t="str">
        <f t="shared" si="0"/>
        <v>0121520</v>
      </c>
      <c r="D39" s="122" t="str">
        <f t="shared" si="3"/>
        <v>012152001</v>
      </c>
      <c r="E39" s="122" t="str">
        <f t="shared" si="1"/>
        <v>1000 đồng/tấn</v>
      </c>
      <c r="F39" s="62"/>
      <c r="G39" s="73"/>
      <c r="H39" s="70"/>
      <c r="I39" s="151"/>
      <c r="J39" s="121"/>
      <c r="K39" s="10"/>
      <c r="L39" s="107"/>
      <c r="M39" s="21"/>
      <c r="N39" s="40"/>
      <c r="O39" s="40"/>
      <c r="P39" s="40"/>
    </row>
    <row r="40" spans="1:16" s="38" customFormat="1" ht="26.65" customHeight="1">
      <c r="A40" s="461">
        <v>2</v>
      </c>
      <c r="B40" s="475" t="s">
        <v>623</v>
      </c>
      <c r="C40" s="408" t="str">
        <f t="shared" si="0"/>
        <v>012</v>
      </c>
      <c r="D40" s="419" t="s">
        <v>403</v>
      </c>
      <c r="E40" s="122"/>
      <c r="F40" s="117"/>
      <c r="G40" s="56"/>
      <c r="H40" s="23"/>
      <c r="I40" s="23"/>
      <c r="J40" s="121"/>
      <c r="K40" s="10"/>
      <c r="L40" s="25"/>
      <c r="M40" s="21"/>
      <c r="N40" s="40"/>
      <c r="O40" s="40"/>
      <c r="P40" s="40"/>
    </row>
    <row r="41" spans="1:16" s="40" customFormat="1" ht="26.65" customHeight="1">
      <c r="A41" s="177" t="s">
        <v>102</v>
      </c>
      <c r="B41" s="719" t="s">
        <v>849</v>
      </c>
      <c r="C41" s="418" t="str">
        <f t="shared" si="0"/>
        <v>0122</v>
      </c>
      <c r="D41" s="500" t="str">
        <f>LEFT(C41,5)&amp;E41</f>
        <v>0122</v>
      </c>
      <c r="E41" s="122"/>
      <c r="F41" s="362"/>
      <c r="G41" s="127"/>
      <c r="H41" s="410"/>
      <c r="I41" s="155"/>
      <c r="J41" s="121"/>
      <c r="K41" s="411"/>
      <c r="L41" s="412"/>
      <c r="M41" s="413"/>
    </row>
    <row r="42" spans="1:16" s="40" customFormat="1" ht="26.65" customHeight="1">
      <c r="A42" s="124">
        <f>IF(E42="","",COUNTA($E$9:E42))</f>
        <v>25</v>
      </c>
      <c r="B42" s="437" t="s">
        <v>1548</v>
      </c>
      <c r="C42" s="124" t="str">
        <f t="shared" si="0"/>
        <v>0122010</v>
      </c>
      <c r="D42" s="122" t="str">
        <f>IF(COUNTIF(dmchung,B42),INDEX(machung,MATCH(B42,dmchung,)),"")</f>
        <v>012201001</v>
      </c>
      <c r="E42" s="122" t="str">
        <f t="shared" si="1"/>
        <v>1000 đồng/tấn</v>
      </c>
      <c r="F42" s="62"/>
      <c r="G42" s="73"/>
      <c r="H42" s="410"/>
      <c r="I42" s="155"/>
      <c r="J42" s="121"/>
      <c r="K42" s="411"/>
      <c r="L42" s="412"/>
      <c r="M42" s="413"/>
    </row>
    <row r="43" spans="1:16" s="38" customFormat="1" ht="26.65" customHeight="1">
      <c r="A43" s="161" t="s">
        <v>107</v>
      </c>
      <c r="B43" s="442" t="s">
        <v>322</v>
      </c>
      <c r="C43" s="418" t="str">
        <f t="shared" si="0"/>
        <v>0123</v>
      </c>
      <c r="D43" s="500" t="str">
        <f>LEFT(C43,5)&amp;E43</f>
        <v>0123</v>
      </c>
      <c r="E43" s="378"/>
      <c r="G43" s="56"/>
      <c r="H43" s="5"/>
      <c r="I43" s="5"/>
      <c r="J43" s="121"/>
      <c r="K43" s="10"/>
      <c r="L43" s="22"/>
      <c r="M43" s="21"/>
      <c r="N43" s="40"/>
      <c r="O43" s="40"/>
      <c r="P43" s="40"/>
    </row>
    <row r="44" spans="1:16" ht="26.65" customHeight="1">
      <c r="A44" s="124">
        <f>IF(E44="","",COUNTA($E$9:E44))</f>
        <v>26</v>
      </c>
      <c r="B44" s="59" t="s">
        <v>1407</v>
      </c>
      <c r="C44" s="124" t="str">
        <f t="shared" si="0"/>
        <v>0123000</v>
      </c>
      <c r="D44" s="122" t="str">
        <f>IF(COUNTIF(dmchung,B44),INDEX(machung,MATCH(B44,dmchung,)),"")</f>
        <v>012300001</v>
      </c>
      <c r="E44" s="122" t="str">
        <f t="shared" si="1"/>
        <v>1000 đồng/tấn</v>
      </c>
      <c r="F44" s="69" t="s">
        <v>41</v>
      </c>
      <c r="G44" s="69"/>
      <c r="H44" s="69"/>
    </row>
    <row r="45" spans="1:16" ht="26.65" customHeight="1">
      <c r="A45" s="462" t="s">
        <v>110</v>
      </c>
      <c r="B45" s="441" t="s">
        <v>496</v>
      </c>
      <c r="C45" s="67" t="s">
        <v>206</v>
      </c>
      <c r="D45" s="500" t="str">
        <f>LEFT(C45,5)&amp;E45</f>
        <v>0124</v>
      </c>
      <c r="E45" s="122"/>
      <c r="F45" s="69"/>
      <c r="G45" s="69"/>
      <c r="H45" s="69"/>
    </row>
    <row r="46" spans="1:16" ht="26.65" customHeight="1">
      <c r="A46" s="124">
        <f>IF(E46="","",COUNTA($E$9:E46))</f>
        <v>27</v>
      </c>
      <c r="B46" s="437" t="s">
        <v>1408</v>
      </c>
      <c r="C46" s="124" t="str">
        <f t="shared" si="0"/>
        <v>0124000</v>
      </c>
      <c r="D46" s="122" t="str">
        <f>IF(COUNTIF(dmchung,B46),INDEX(machung,MATCH(B46,dmchung,)),"")</f>
        <v>012400001</v>
      </c>
      <c r="E46" s="122" t="str">
        <f t="shared" si="1"/>
        <v>1000 đồng/tấn</v>
      </c>
      <c r="F46" s="69" t="s">
        <v>41</v>
      </c>
      <c r="G46" s="69"/>
      <c r="H46" s="69"/>
    </row>
    <row r="47" spans="1:16" ht="26.65" customHeight="1">
      <c r="A47" s="462" t="s">
        <v>113</v>
      </c>
      <c r="B47" s="440" t="s">
        <v>497</v>
      </c>
      <c r="C47" s="67" t="s">
        <v>207</v>
      </c>
      <c r="D47" s="500" t="str">
        <f>LEFT(C47,5)&amp;E47</f>
        <v>0125</v>
      </c>
      <c r="E47" s="122"/>
      <c r="F47" s="69"/>
      <c r="G47" s="69"/>
      <c r="H47" s="69"/>
    </row>
    <row r="48" spans="1:16" ht="26.65" customHeight="1">
      <c r="A48" s="124">
        <f>IF(E48="","",COUNTA($E$9:E48))</f>
        <v>28</v>
      </c>
      <c r="B48" s="448" t="s">
        <v>1552</v>
      </c>
      <c r="C48" s="124" t="str">
        <f t="shared" si="0"/>
        <v>0125000</v>
      </c>
      <c r="D48" s="122" t="str">
        <f>IF(COUNTIF(dmchung,B48),INDEX(machung,MATCH(B48,dmchung,)),"")</f>
        <v>012500001</v>
      </c>
      <c r="E48" s="122" t="str">
        <f t="shared" si="1"/>
        <v>1000 đồng/tấn</v>
      </c>
      <c r="F48" s="69" t="s">
        <v>41</v>
      </c>
      <c r="G48" s="69"/>
      <c r="H48" s="69"/>
    </row>
    <row r="49" spans="1:16" ht="26.65" customHeight="1">
      <c r="A49" s="462" t="s">
        <v>116</v>
      </c>
      <c r="B49" s="441" t="s">
        <v>498</v>
      </c>
      <c r="C49" s="67" t="s">
        <v>208</v>
      </c>
      <c r="D49" s="500" t="str">
        <f>LEFT(C49,5)&amp;E49</f>
        <v>0126</v>
      </c>
      <c r="E49" s="122"/>
      <c r="F49" s="69"/>
      <c r="G49" s="69"/>
      <c r="H49" s="69"/>
    </row>
    <row r="50" spans="1:16" ht="26.65" customHeight="1">
      <c r="A50" s="124">
        <f>IF(E50="","",COUNTA($E$9:E50))</f>
        <v>29</v>
      </c>
      <c r="B50" s="437" t="s">
        <v>1409</v>
      </c>
      <c r="C50" s="124" t="str">
        <f t="shared" si="0"/>
        <v>0126000</v>
      </c>
      <c r="D50" s="122" t="str">
        <f>IF(COUNTIF(dmchung,B50),INDEX(machung,MATCH(B50,dmchung,)),"")</f>
        <v>012600001</v>
      </c>
      <c r="E50" s="122" t="str">
        <f t="shared" si="1"/>
        <v>1000 đồng/tấn</v>
      </c>
      <c r="F50" s="69" t="s">
        <v>41</v>
      </c>
      <c r="G50" s="69"/>
      <c r="H50" s="69"/>
    </row>
    <row r="51" spans="1:16" ht="26.65" customHeight="1">
      <c r="A51" s="124">
        <f>IF(E51="","",COUNTA($E$9:E51))</f>
        <v>30</v>
      </c>
      <c r="B51" s="437" t="s">
        <v>1410</v>
      </c>
      <c r="C51" s="124" t="str">
        <f t="shared" si="0"/>
        <v>0126000</v>
      </c>
      <c r="D51" s="122" t="str">
        <f>IF(COUNTIF(dmchung,B51),INDEX(machung,MATCH(B51,dmchung,)),"")</f>
        <v>012600002</v>
      </c>
      <c r="E51" s="122" t="str">
        <f t="shared" si="1"/>
        <v>1000 đồng/tấn</v>
      </c>
      <c r="F51" s="69" t="s">
        <v>41</v>
      </c>
      <c r="G51" s="69"/>
      <c r="H51" s="69"/>
    </row>
    <row r="52" spans="1:16" ht="26.65" customHeight="1">
      <c r="A52" s="462" t="s">
        <v>119</v>
      </c>
      <c r="B52" s="441" t="s">
        <v>499</v>
      </c>
      <c r="C52" s="67" t="s">
        <v>209</v>
      </c>
      <c r="D52" s="500" t="str">
        <f>LEFT(C52,5)&amp;E52</f>
        <v>0127</v>
      </c>
      <c r="E52" s="122"/>
      <c r="F52" s="69"/>
      <c r="G52" s="69"/>
      <c r="H52" s="69"/>
    </row>
    <row r="53" spans="1:16" ht="26.65" customHeight="1">
      <c r="A53" s="124">
        <f>IF(E53="","",COUNTA($E$9:E53))</f>
        <v>31</v>
      </c>
      <c r="B53" s="437" t="s">
        <v>1795</v>
      </c>
      <c r="C53" s="124" t="str">
        <f t="shared" si="0"/>
        <v>0127010</v>
      </c>
      <c r="D53" s="122" t="str">
        <f>IF(COUNTIF(dmchung,B53),INDEX(machung,MATCH(B53,dmchung,)),"")</f>
        <v>012701001</v>
      </c>
      <c r="E53" s="122" t="str">
        <f t="shared" si="1"/>
        <v>1000 đồng/tấn</v>
      </c>
      <c r="F53" s="69" t="s">
        <v>41</v>
      </c>
      <c r="G53" s="69"/>
      <c r="H53" s="69"/>
    </row>
    <row r="54" spans="1:16" ht="26.65" customHeight="1">
      <c r="A54" s="124">
        <f>IF(E54="","",COUNTA($E$9:E54))</f>
        <v>32</v>
      </c>
      <c r="B54" s="437" t="s">
        <v>1514</v>
      </c>
      <c r="C54" s="124" t="str">
        <f t="shared" si="0"/>
        <v>0127020</v>
      </c>
      <c r="D54" s="122" t="str">
        <f>IF(COUNTIF(dmchung,B54),INDEX(machung,MATCH(B54,dmchung,)),"")</f>
        <v>012702001</v>
      </c>
      <c r="E54" s="122" t="str">
        <f t="shared" si="1"/>
        <v>1000 đồng/tấn</v>
      </c>
      <c r="F54" s="69" t="s">
        <v>41</v>
      </c>
      <c r="G54" s="69"/>
      <c r="H54" s="69"/>
    </row>
    <row r="55" spans="1:16" s="40" customFormat="1" ht="26.65" customHeight="1">
      <c r="A55" s="177" t="s">
        <v>122</v>
      </c>
      <c r="B55" s="442" t="s">
        <v>889</v>
      </c>
      <c r="C55" s="493" t="s">
        <v>890</v>
      </c>
      <c r="D55" s="500" t="str">
        <f>LEFT(C55,5)</f>
        <v>0128</v>
      </c>
      <c r="E55" s="122"/>
      <c r="F55" s="362"/>
      <c r="G55" s="127"/>
      <c r="H55" s="155"/>
      <c r="I55" s="155"/>
      <c r="J55" s="121"/>
      <c r="K55" s="411"/>
      <c r="L55" s="29"/>
      <c r="M55" s="413"/>
    </row>
    <row r="56" spans="1:16" s="38" customFormat="1" ht="26.65" customHeight="1">
      <c r="A56" s="124">
        <f>IF(E56="","",COUNTA($E$9:E56))</f>
        <v>33</v>
      </c>
      <c r="B56" s="134" t="s">
        <v>1424</v>
      </c>
      <c r="C56" s="551" t="s">
        <v>891</v>
      </c>
      <c r="D56" s="122" t="str">
        <f>IF(COUNTIF(dmchung,B56),INDEX(machung,MATCH(B56,dmchung,)),"")</f>
        <v>012811001</v>
      </c>
      <c r="E56" s="122" t="str">
        <f t="shared" si="1"/>
        <v>1000 đồng/tấn</v>
      </c>
      <c r="F56" s="62"/>
      <c r="G56" s="73"/>
      <c r="H56" s="151"/>
      <c r="I56" s="151"/>
      <c r="J56" s="121"/>
      <c r="K56" s="10"/>
      <c r="L56" s="25"/>
      <c r="M56" s="21"/>
      <c r="N56" s="40"/>
      <c r="O56" s="40"/>
      <c r="P56" s="40"/>
    </row>
    <row r="57" spans="1:16" ht="26.65" customHeight="1">
      <c r="A57" s="462" t="s">
        <v>126</v>
      </c>
      <c r="B57" s="441" t="s">
        <v>1520</v>
      </c>
      <c r="C57" s="452" t="s">
        <v>211</v>
      </c>
      <c r="D57" s="500" t="str">
        <f>LEFT(C57,5)&amp;E57</f>
        <v>0129</v>
      </c>
      <c r="E57" s="122"/>
      <c r="F57" s="69"/>
      <c r="G57" s="69"/>
      <c r="H57" s="69"/>
    </row>
    <row r="58" spans="1:16" s="634" customFormat="1" ht="26.65" customHeight="1">
      <c r="A58" s="124">
        <f>IF(E58="","",COUNTA($E$9:E58))</f>
        <v>34</v>
      </c>
      <c r="B58" s="437" t="s">
        <v>1521</v>
      </c>
      <c r="C58" s="124" t="str">
        <f>IF(COUNTIF(dmchung,B58),INDEX(mavcpa,MATCH(B58,dmchung,)),"")</f>
        <v>0129012</v>
      </c>
      <c r="D58" s="122" t="str">
        <f>IF(COUNTIF(dmchung,B58),INDEX(machung,MATCH(B58,dmchung,)),"")</f>
        <v>012901201</v>
      </c>
      <c r="E58" s="122" t="str">
        <f>IF(COUNTIF(dmchung,B58),INDEX(dvtchung,MATCH(B58,dmchung,)),"")</f>
        <v>1000 đồng/độ TSC</v>
      </c>
      <c r="F58" s="56"/>
      <c r="G58" s="56"/>
      <c r="H58" s="151"/>
      <c r="I58" s="151"/>
      <c r="J58" s="121"/>
      <c r="K58" s="10"/>
      <c r="L58" s="27"/>
      <c r="M58" s="432"/>
      <c r="N58" s="633"/>
      <c r="O58" s="633"/>
      <c r="P58" s="633"/>
    </row>
    <row r="59" spans="1:16" s="254" customFormat="1" ht="26.65" customHeight="1">
      <c r="A59" s="124">
        <f>IF(E59="","",COUNTA($E$9:E59))</f>
        <v>35</v>
      </c>
      <c r="B59" s="437" t="s">
        <v>1425</v>
      </c>
      <c r="C59" s="124" t="str">
        <f t="shared" si="0"/>
        <v>0129019</v>
      </c>
      <c r="D59" s="122" t="str">
        <f>IF(COUNTIF(dmchung,B59),INDEX(machung,MATCH(B59,dmchung,)),"")</f>
        <v>012901901</v>
      </c>
      <c r="E59" s="122" t="str">
        <f t="shared" si="1"/>
        <v>1000 đồng/tấn</v>
      </c>
      <c r="F59" s="69" t="s">
        <v>41</v>
      </c>
      <c r="G59" s="69"/>
      <c r="H59" s="69"/>
      <c r="I59" s="4"/>
      <c r="J59" s="4"/>
      <c r="K59" s="4"/>
      <c r="L59" s="4"/>
      <c r="M59" s="4"/>
    </row>
    <row r="60" spans="1:16" s="38" customFormat="1" ht="26.65" customHeight="1">
      <c r="A60" s="461">
        <v>3</v>
      </c>
      <c r="B60" s="475" t="s">
        <v>327</v>
      </c>
      <c r="C60" s="489" t="s">
        <v>404</v>
      </c>
      <c r="D60" s="489" t="s">
        <v>404</v>
      </c>
      <c r="E60" s="378"/>
      <c r="G60" s="56"/>
      <c r="H60" s="5"/>
      <c r="I60" s="5"/>
      <c r="J60" s="121"/>
      <c r="K60" s="10"/>
      <c r="L60" s="29"/>
      <c r="M60" s="21"/>
      <c r="N60" s="40"/>
      <c r="O60" s="40"/>
      <c r="P60" s="40"/>
    </row>
    <row r="61" spans="1:16" s="38" customFormat="1" ht="26.65" customHeight="1">
      <c r="A61" s="464" t="s">
        <v>130</v>
      </c>
      <c r="B61" s="476" t="s">
        <v>500</v>
      </c>
      <c r="C61" s="490" t="s">
        <v>212</v>
      </c>
      <c r="D61" s="490" t="s">
        <v>212</v>
      </c>
      <c r="E61" s="378"/>
      <c r="G61" s="56"/>
      <c r="H61" s="5"/>
      <c r="I61" s="37"/>
      <c r="J61" s="13"/>
      <c r="K61" s="10"/>
      <c r="L61" s="29"/>
      <c r="M61" s="21"/>
      <c r="N61" s="40"/>
      <c r="O61" s="40"/>
      <c r="P61" s="40"/>
    </row>
    <row r="62" spans="1:16" ht="26.65" customHeight="1">
      <c r="A62" s="124">
        <f>IF(E62="","",COUNTA($E$9:E62))</f>
        <v>36</v>
      </c>
      <c r="B62" s="134" t="s">
        <v>213</v>
      </c>
      <c r="C62" s="124" t="str">
        <f t="shared" si="0"/>
        <v>0141020</v>
      </c>
      <c r="D62" s="122" t="str">
        <f>IF(COUNTIF(dmchung,B62),INDEX(machung,MATCH(B62,dmchung,)),"")</f>
        <v>014102001</v>
      </c>
      <c r="E62" s="122" t="str">
        <f t="shared" si="1"/>
        <v>1000 đồng/tấn</v>
      </c>
      <c r="F62" s="69" t="s">
        <v>41</v>
      </c>
      <c r="G62" s="71"/>
      <c r="H62" s="71"/>
    </row>
    <row r="63" spans="1:16" ht="26.65" customHeight="1">
      <c r="A63" s="124">
        <f>IF(E63="","",COUNTA($E$9:E63))</f>
        <v>37</v>
      </c>
      <c r="B63" s="134" t="s">
        <v>1426</v>
      </c>
      <c r="C63" s="124" t="str">
        <f t="shared" si="0"/>
        <v>0141040</v>
      </c>
      <c r="D63" s="122" t="str">
        <f>IF(COUNTIF(dmchung,B63),INDEX(machung,MATCH(B63,dmchung,)),"")</f>
        <v>014104001</v>
      </c>
      <c r="E63" s="122" t="str">
        <f t="shared" si="1"/>
        <v>1000 đồng/tấn</v>
      </c>
      <c r="F63" s="69" t="s">
        <v>41</v>
      </c>
      <c r="G63" s="69"/>
      <c r="H63" s="69"/>
    </row>
    <row r="64" spans="1:16" ht="26.65" customHeight="1">
      <c r="A64" s="462" t="s">
        <v>133</v>
      </c>
      <c r="B64" s="441" t="s">
        <v>501</v>
      </c>
      <c r="C64" s="67" t="s">
        <v>215</v>
      </c>
      <c r="D64" s="67" t="s">
        <v>215</v>
      </c>
      <c r="E64" s="122"/>
      <c r="F64" s="69"/>
      <c r="G64" s="69"/>
      <c r="H64" s="69"/>
    </row>
    <row r="65" spans="1:16" ht="26.65" customHeight="1">
      <c r="A65" s="124">
        <f>IF(E65="","",COUNTA($E$9:E65))</f>
        <v>38</v>
      </c>
      <c r="B65" s="135" t="s">
        <v>1566</v>
      </c>
      <c r="C65" s="124" t="str">
        <f t="shared" si="0"/>
        <v>0145010</v>
      </c>
      <c r="D65" s="122" t="str">
        <f>IF(COUNTIF(dmchung,B65),INDEX(machung,MATCH(B65,dmchung,)),"")</f>
        <v>014501002</v>
      </c>
      <c r="E65" s="122" t="str">
        <f t="shared" si="1"/>
        <v>1000 đồng/tấn</v>
      </c>
      <c r="F65" s="69" t="s">
        <v>41</v>
      </c>
      <c r="G65" s="69"/>
      <c r="H65" s="69"/>
    </row>
    <row r="66" spans="1:16" ht="26.65" customHeight="1">
      <c r="A66" s="124">
        <f>IF(E66="","",COUNTA($E$9:E66))</f>
        <v>39</v>
      </c>
      <c r="B66" s="134" t="s">
        <v>1565</v>
      </c>
      <c r="C66" s="124" t="str">
        <f t="shared" si="0"/>
        <v>0145010</v>
      </c>
      <c r="D66" s="122" t="str">
        <f>IF(COUNTIF(dmchung,B66),INDEX(machung,MATCH(B66,dmchung,)),"")</f>
        <v>014501003</v>
      </c>
      <c r="E66" s="122" t="str">
        <f t="shared" si="1"/>
        <v>1000 đồng/tấn</v>
      </c>
      <c r="F66" s="69" t="s">
        <v>41</v>
      </c>
      <c r="G66" s="69"/>
      <c r="H66" s="69"/>
    </row>
    <row r="67" spans="1:16" ht="26.65" customHeight="1">
      <c r="A67" s="462" t="s">
        <v>139</v>
      </c>
      <c r="B67" s="441" t="s">
        <v>502</v>
      </c>
      <c r="C67" s="67" t="s">
        <v>216</v>
      </c>
      <c r="D67" s="67" t="s">
        <v>216</v>
      </c>
      <c r="E67" s="122"/>
      <c r="F67" s="69"/>
      <c r="G67" s="69"/>
      <c r="H67" s="69"/>
    </row>
    <row r="68" spans="1:16" ht="26.65" customHeight="1">
      <c r="A68" s="124">
        <f>IF(E68="","",COUNTA($E$9:E68))</f>
        <v>40</v>
      </c>
      <c r="B68" s="135" t="s">
        <v>1567</v>
      </c>
      <c r="C68" s="124" t="str">
        <f t="shared" si="0"/>
        <v>0146021</v>
      </c>
      <c r="D68" s="122" t="str">
        <f>IF(COUNTIF(dmchung,B68),INDEX(machung,MATCH(B68,dmchung,)),"")</f>
        <v>014602101</v>
      </c>
      <c r="E68" s="122" t="str">
        <f t="shared" si="1"/>
        <v>1000 đồng/tấn</v>
      </c>
      <c r="F68" s="69" t="s">
        <v>41</v>
      </c>
      <c r="G68" s="69"/>
      <c r="H68" s="69"/>
    </row>
    <row r="69" spans="1:16" ht="26.65" customHeight="1">
      <c r="A69" s="124">
        <f>IF(E69="","",COUNTA($E$9:E69))</f>
        <v>41</v>
      </c>
      <c r="B69" s="447" t="s">
        <v>1609</v>
      </c>
      <c r="C69" s="124" t="str">
        <f t="shared" si="0"/>
        <v>0146022</v>
      </c>
      <c r="D69" s="122" t="str">
        <f>IF(COUNTIF(dmchung,B69),INDEX(machung,MATCH(B69,dmchung,)),"")</f>
        <v>014602201</v>
      </c>
      <c r="E69" s="122" t="str">
        <f t="shared" si="1"/>
        <v>1000 đồng/quả</v>
      </c>
      <c r="F69" s="69" t="s">
        <v>41</v>
      </c>
      <c r="G69" s="69"/>
      <c r="H69" s="69"/>
    </row>
    <row r="70" spans="1:16" s="38" customFormat="1" ht="26.65" customHeight="1">
      <c r="A70" s="460" t="s">
        <v>61</v>
      </c>
      <c r="B70" s="474" t="s">
        <v>577</v>
      </c>
      <c r="C70" s="491" t="s">
        <v>405</v>
      </c>
      <c r="D70" s="496" t="s">
        <v>405</v>
      </c>
      <c r="E70" s="378"/>
      <c r="F70" s="163"/>
      <c r="G70" s="56"/>
      <c r="H70" s="5"/>
      <c r="I70" s="5"/>
      <c r="J70" s="121"/>
      <c r="K70" s="31"/>
      <c r="L70" s="26"/>
      <c r="M70" s="21"/>
      <c r="N70" s="40"/>
      <c r="O70" s="40"/>
      <c r="P70" s="40"/>
    </row>
    <row r="71" spans="1:16" s="38" customFormat="1" ht="26.65" customHeight="1">
      <c r="A71" s="461">
        <v>4</v>
      </c>
      <c r="B71" s="475" t="s">
        <v>333</v>
      </c>
      <c r="C71" s="489" t="s">
        <v>418</v>
      </c>
      <c r="D71" s="489" t="s">
        <v>418</v>
      </c>
      <c r="E71" s="378"/>
      <c r="G71" s="56"/>
      <c r="H71" s="5"/>
      <c r="I71" s="5"/>
      <c r="J71" s="121"/>
      <c r="K71" s="31"/>
      <c r="L71" s="26"/>
      <c r="M71" s="21"/>
      <c r="N71" s="40"/>
      <c r="O71" s="40"/>
      <c r="P71" s="40"/>
    </row>
    <row r="72" spans="1:16" ht="26.65" customHeight="1">
      <c r="A72" s="463" t="s">
        <v>423</v>
      </c>
      <c r="B72" s="441" t="s">
        <v>503</v>
      </c>
      <c r="C72" s="397" t="s">
        <v>218</v>
      </c>
      <c r="D72" s="397">
        <v>221</v>
      </c>
      <c r="E72" s="122"/>
      <c r="F72" s="69"/>
      <c r="G72" s="69"/>
      <c r="H72" s="69"/>
    </row>
    <row r="73" spans="1:16" ht="26.65" customHeight="1">
      <c r="A73" s="124">
        <f>IF(E73="","",COUNTA($E$9:E73))</f>
        <v>42</v>
      </c>
      <c r="B73" s="437" t="s">
        <v>1427</v>
      </c>
      <c r="C73" s="124" t="str">
        <f>IF(COUNTIF(dmchung,B73),INDEX(mavcpa,MATCH(B73,dmchung,)),"")</f>
        <v>0221010</v>
      </c>
      <c r="D73" s="122" t="str">
        <f>IF(COUNTIF(dmchung,B73),INDEX(machung,MATCH(B73,dmchung,)),"")</f>
        <v>022101001</v>
      </c>
      <c r="E73" s="122" t="str">
        <f>IF(COUNTIF(dmchung,B73),INDEX(dvtchung,MATCH(B73,dmchung,)),"")</f>
        <v>1000 đồng/ tấn</v>
      </c>
      <c r="F73" s="69" t="s">
        <v>41</v>
      </c>
      <c r="G73" s="69"/>
      <c r="H73" s="69"/>
    </row>
    <row r="74" spans="1:16" ht="26.65" customHeight="1">
      <c r="A74" s="124">
        <f>IF(E74="","",COUNTA($E$9:E74))</f>
        <v>43</v>
      </c>
      <c r="B74" s="437" t="s">
        <v>1428</v>
      </c>
      <c r="C74" s="124" t="str">
        <f t="shared" si="0"/>
        <v>0221090</v>
      </c>
      <c r="D74" s="122" t="str">
        <f>IF(COUNTIF(dmchung,B74),INDEX(machung,MATCH(B74,dmchung,)),"")</f>
        <v>022109001</v>
      </c>
      <c r="E74" s="122" t="str">
        <f t="shared" si="1"/>
        <v>1000 đồng/m3</v>
      </c>
      <c r="F74" s="69" t="s">
        <v>41</v>
      </c>
      <c r="G74" s="69"/>
      <c r="H74" s="69"/>
    </row>
    <row r="75" spans="1:16" ht="26.65" customHeight="1">
      <c r="A75" s="124">
        <f>IF(E75="","",COUNTA($E$9:E75))</f>
        <v>44</v>
      </c>
      <c r="B75" s="437" t="s">
        <v>1429</v>
      </c>
      <c r="C75" s="124" t="str">
        <f t="shared" si="0"/>
        <v>0221090</v>
      </c>
      <c r="D75" s="122" t="str">
        <f>IF(COUNTIF(dmchung,B75),INDEX(machung,MATCH(B75,dmchung,)),"")</f>
        <v>022109002</v>
      </c>
      <c r="E75" s="122" t="str">
        <f t="shared" si="1"/>
        <v>1000 đồng/m3</v>
      </c>
      <c r="F75" s="69" t="s">
        <v>41</v>
      </c>
      <c r="G75" s="69"/>
      <c r="H75" s="69"/>
    </row>
    <row r="76" spans="1:16" ht="26.65" customHeight="1">
      <c r="A76" s="124">
        <f>IF(E76="","",COUNTA($E$9:E76))</f>
        <v>45</v>
      </c>
      <c r="B76" s="437" t="s">
        <v>1430</v>
      </c>
      <c r="C76" s="124" t="str">
        <f t="shared" si="0"/>
        <v>0221090</v>
      </c>
      <c r="D76" s="122" t="str">
        <f>IF(COUNTIF(dmchung,B76),INDEX(machung,MATCH(B76,dmchung,)),"")</f>
        <v>022109003</v>
      </c>
      <c r="E76" s="122" t="str">
        <f t="shared" si="1"/>
        <v>1000 đồng/m3</v>
      </c>
      <c r="F76" s="69" t="s">
        <v>41</v>
      </c>
      <c r="G76" s="69"/>
      <c r="H76" s="69"/>
    </row>
    <row r="77" spans="1:16" s="38" customFormat="1" ht="26.65" customHeight="1">
      <c r="A77" s="461">
        <v>5</v>
      </c>
      <c r="B77" s="475" t="s">
        <v>2021</v>
      </c>
      <c r="C77" s="492" t="s">
        <v>627</v>
      </c>
      <c r="D77" s="492" t="s">
        <v>627</v>
      </c>
      <c r="E77" s="378"/>
      <c r="G77" s="56"/>
      <c r="H77" s="5"/>
      <c r="I77" s="5"/>
      <c r="J77" s="121"/>
      <c r="K77" s="31"/>
      <c r="L77" s="26"/>
      <c r="M77" s="21"/>
      <c r="N77" s="40"/>
      <c r="O77" s="40"/>
      <c r="P77" s="40"/>
    </row>
    <row r="78" spans="1:16" ht="26.65" customHeight="1">
      <c r="A78" s="462" t="s">
        <v>124</v>
      </c>
      <c r="B78" s="441" t="s">
        <v>504</v>
      </c>
      <c r="C78" s="67" t="s">
        <v>221</v>
      </c>
      <c r="D78" s="67" t="s">
        <v>221</v>
      </c>
      <c r="E78" s="122"/>
      <c r="F78" s="69"/>
      <c r="G78" s="69"/>
      <c r="H78" s="69"/>
    </row>
    <row r="79" spans="1:16" ht="26.65" customHeight="1">
      <c r="A79" s="124">
        <f>IF(E79="","",COUNTA($E$9:E79))</f>
        <v>46</v>
      </c>
      <c r="B79" s="59" t="s">
        <v>222</v>
      </c>
      <c r="C79" s="124" t="str">
        <f>IF(COUNTIF(dmchung,B79),INDEX(mavcpa,MATCH(B79,dmchung,)),"")</f>
        <v>0222020</v>
      </c>
      <c r="D79" s="122" t="str">
        <f>IF(COUNTIF(dmchung,B79),INDEX(machung,MATCH(B79,dmchung,)),"")</f>
        <v>022202001</v>
      </c>
      <c r="E79" s="122" t="str">
        <f t="shared" si="1"/>
        <v>1000 đồng/cây</v>
      </c>
      <c r="F79" s="69" t="s">
        <v>41</v>
      </c>
      <c r="G79" s="69"/>
      <c r="H79" s="69"/>
    </row>
    <row r="80" spans="1:16" ht="26.65" customHeight="1">
      <c r="A80" s="124">
        <f>IF(E80="","",COUNTA($E$9:E80))</f>
        <v>47</v>
      </c>
      <c r="B80" s="59" t="s">
        <v>224</v>
      </c>
      <c r="C80" s="124" t="str">
        <f>IF(COUNTIF(dmchung,B80),INDEX(mavcpa,MATCH(B80,dmchung,)),"")</f>
        <v>0222030</v>
      </c>
      <c r="D80" s="122" t="str">
        <f>IF(COUNTIF(dmchung,B80),INDEX(machung,MATCH(B80,dmchung,)),"")</f>
        <v>022203001</v>
      </c>
      <c r="E80" s="122" t="str">
        <f t="shared" si="1"/>
        <v>1000 đồng/cây</v>
      </c>
      <c r="F80" s="69" t="s">
        <v>41</v>
      </c>
      <c r="G80" s="69"/>
      <c r="H80" s="69"/>
    </row>
    <row r="81" spans="1:16" ht="26.65" customHeight="1">
      <c r="A81" s="124">
        <f>IF(E81="","",COUNTA($E$9:E81))</f>
        <v>48</v>
      </c>
      <c r="B81" s="59" t="s">
        <v>226</v>
      </c>
      <c r="C81" s="124" t="str">
        <f>IF(COUNTIF(dmchung,B81),INDEX(mavcpa,MATCH(B81,dmchung,)),"")</f>
        <v>0222040</v>
      </c>
      <c r="D81" s="122" t="str">
        <f>IF(COUNTIF(dmchung,B81),INDEX(machung,MATCH(B81,dmchung,)),"")</f>
        <v>022204001</v>
      </c>
      <c r="E81" s="122" t="str">
        <f t="shared" si="1"/>
        <v>1000 đồng/tấn</v>
      </c>
      <c r="F81" s="69" t="s">
        <v>41</v>
      </c>
      <c r="G81" s="69"/>
      <c r="H81" s="69"/>
    </row>
    <row r="82" spans="1:16" ht="26.65" customHeight="1">
      <c r="A82" s="124">
        <f>IF(E82="","",COUNTA($E$9:E82))</f>
        <v>49</v>
      </c>
      <c r="B82" s="59" t="s">
        <v>228</v>
      </c>
      <c r="C82" s="124" t="str">
        <f>IF(COUNTIF(dmchung,B82),INDEX(mavcpa,MATCH(B82,dmchung,)),"")</f>
        <v>0222050</v>
      </c>
      <c r="D82" s="122" t="str">
        <f>IF(COUNTIF(dmchung,B82),INDEX(machung,MATCH(B82,dmchung,)),"")</f>
        <v>022205001</v>
      </c>
      <c r="E82" s="122" t="str">
        <f>IF(COUNTIF(dmchung,B82),INDEX(dvtchung,MATCH(B82,dmchung,)),"")</f>
        <v>1000 đồng/tấn</v>
      </c>
      <c r="F82" s="69" t="s">
        <v>41</v>
      </c>
      <c r="G82" s="69"/>
      <c r="H82" s="69"/>
    </row>
    <row r="83" spans="1:16" s="38" customFormat="1" ht="26.65" customHeight="1">
      <c r="A83" s="460" t="s">
        <v>62</v>
      </c>
      <c r="B83" s="474" t="s">
        <v>578</v>
      </c>
      <c r="C83" s="491" t="s">
        <v>406</v>
      </c>
      <c r="D83" s="491" t="s">
        <v>406</v>
      </c>
      <c r="E83" s="65"/>
      <c r="F83" s="163"/>
      <c r="G83" s="52"/>
      <c r="H83" s="5"/>
      <c r="I83" s="5"/>
      <c r="J83" s="121"/>
      <c r="N83" s="40"/>
      <c r="O83" s="40"/>
      <c r="P83" s="40"/>
    </row>
    <row r="84" spans="1:16" s="38" customFormat="1" ht="26.65" customHeight="1">
      <c r="A84" s="461">
        <v>6</v>
      </c>
      <c r="B84" s="475" t="s">
        <v>629</v>
      </c>
      <c r="C84" s="489" t="s">
        <v>419</v>
      </c>
      <c r="D84" s="390">
        <v>31</v>
      </c>
      <c r="E84" s="65"/>
      <c r="F84" s="117"/>
      <c r="G84" s="52"/>
      <c r="H84" s="1"/>
      <c r="I84" s="164"/>
      <c r="J84" s="121"/>
      <c r="N84" s="40"/>
      <c r="O84" s="40"/>
      <c r="P84" s="40"/>
    </row>
    <row r="85" spans="1:16" ht="26.65" customHeight="1">
      <c r="A85" s="462" t="s">
        <v>171</v>
      </c>
      <c r="B85" s="441" t="s">
        <v>908</v>
      </c>
      <c r="C85" s="67" t="s">
        <v>230</v>
      </c>
      <c r="D85" s="452" t="s">
        <v>230</v>
      </c>
      <c r="E85" s="122"/>
      <c r="F85" s="69"/>
      <c r="G85" s="69"/>
      <c r="H85" s="69"/>
    </row>
    <row r="86" spans="1:16" ht="26.65" customHeight="1">
      <c r="A86" s="124">
        <f>IF(E86="","",COUNTA($E$9:E86))</f>
        <v>50</v>
      </c>
      <c r="B86" s="437" t="s">
        <v>1487</v>
      </c>
      <c r="C86" s="124" t="str">
        <f t="shared" ref="C86:C91" si="4">IF(COUNTIF(dmchung,B86),INDEX(mavcpa,MATCH(B86,dmchung,)),"")</f>
        <v>0311011</v>
      </c>
      <c r="D86" s="122" t="str">
        <f t="shared" ref="D86:D91" si="5">IF(COUNTIF(dmchung,B86),INDEX(machung,MATCH(B86,dmchung,)),"")</f>
        <v>031101101</v>
      </c>
      <c r="E86" s="122" t="str">
        <f t="shared" ref="E86:E91" si="6">IF(COUNTIF(dmchung,B86),INDEX(dvtchung,MATCH(B86,dmchung,)),"")</f>
        <v>1000 đồng/tấn</v>
      </c>
      <c r="F86" s="69" t="s">
        <v>41</v>
      </c>
      <c r="G86" s="69"/>
      <c r="H86" s="69"/>
    </row>
    <row r="87" spans="1:16" s="38" customFormat="1" ht="26.65" customHeight="1">
      <c r="A87" s="124">
        <f>IF(E87="","",COUNTA($E$9:E87))</f>
        <v>51</v>
      </c>
      <c r="B87" s="437" t="s">
        <v>919</v>
      </c>
      <c r="C87" s="124" t="str">
        <f t="shared" si="4"/>
        <v>0311015</v>
      </c>
      <c r="D87" s="122" t="str">
        <f t="shared" si="5"/>
        <v>031101501</v>
      </c>
      <c r="E87" s="122" t="str">
        <f t="shared" si="6"/>
        <v>1000 đồng/tấn</v>
      </c>
      <c r="F87" s="73"/>
      <c r="G87" s="73"/>
      <c r="H87" s="151"/>
      <c r="I87" s="151"/>
      <c r="J87" s="121"/>
      <c r="K87" s="4"/>
      <c r="L87" s="15"/>
      <c r="M87" s="4"/>
      <c r="N87" s="40"/>
      <c r="O87" s="40"/>
      <c r="P87" s="40"/>
    </row>
    <row r="88" spans="1:16" s="38" customFormat="1" ht="26.65" customHeight="1">
      <c r="A88" s="124">
        <f>IF(E88="","",COUNTA($E$9:E88))</f>
        <v>52</v>
      </c>
      <c r="B88" s="437" t="s">
        <v>924</v>
      </c>
      <c r="C88" s="124" t="str">
        <f t="shared" si="4"/>
        <v>0311016</v>
      </c>
      <c r="D88" s="122" t="str">
        <f t="shared" si="5"/>
        <v>031101601</v>
      </c>
      <c r="E88" s="122" t="str">
        <f t="shared" si="6"/>
        <v>1000 đồng/tấn</v>
      </c>
      <c r="F88" s="73"/>
      <c r="G88" s="73"/>
      <c r="H88" s="151"/>
      <c r="I88" s="151"/>
      <c r="J88" s="121"/>
      <c r="K88" s="4"/>
      <c r="L88" s="15"/>
      <c r="M88" s="4"/>
      <c r="N88" s="40"/>
      <c r="O88" s="40"/>
      <c r="P88" s="40"/>
    </row>
    <row r="89" spans="1:16" s="38" customFormat="1" ht="26.65" customHeight="1">
      <c r="A89" s="124">
        <f>IF(E89="","",COUNTA($E$9:E89))</f>
        <v>53</v>
      </c>
      <c r="B89" s="437" t="s">
        <v>925</v>
      </c>
      <c r="C89" s="124" t="str">
        <f t="shared" si="4"/>
        <v>0311018</v>
      </c>
      <c r="D89" s="122" t="str">
        <f t="shared" si="5"/>
        <v>031101801</v>
      </c>
      <c r="E89" s="122" t="str">
        <f t="shared" si="6"/>
        <v>1000 đồng/tấn</v>
      </c>
      <c r="F89" s="73"/>
      <c r="G89" s="73"/>
      <c r="H89" s="151"/>
      <c r="I89" s="151"/>
      <c r="J89" s="121"/>
      <c r="K89" s="4"/>
      <c r="L89" s="15"/>
      <c r="M89" s="4"/>
      <c r="N89" s="40"/>
      <c r="O89" s="40"/>
      <c r="P89" s="40"/>
    </row>
    <row r="90" spans="1:16" s="38" customFormat="1" ht="26.65" customHeight="1">
      <c r="A90" s="124">
        <f>IF(E90="","",COUNTA($E$9:E90))</f>
        <v>54</v>
      </c>
      <c r="B90" s="437" t="s">
        <v>1488</v>
      </c>
      <c r="C90" s="124" t="str">
        <f t="shared" si="4"/>
        <v>0311031</v>
      </c>
      <c r="D90" s="122" t="str">
        <f t="shared" si="5"/>
        <v>031103101</v>
      </c>
      <c r="E90" s="122" t="str">
        <f t="shared" si="6"/>
        <v>1000 đồng/tấn</v>
      </c>
      <c r="F90" s="73"/>
      <c r="G90" s="73"/>
      <c r="H90" s="151"/>
      <c r="I90" s="414"/>
      <c r="J90" s="13"/>
      <c r="K90" s="4"/>
      <c r="L90" s="15"/>
      <c r="M90" s="4"/>
      <c r="N90" s="40"/>
      <c r="O90" s="40"/>
      <c r="P90" s="40"/>
    </row>
    <row r="91" spans="1:16" ht="26.65" customHeight="1">
      <c r="A91" s="124">
        <f>IF(E91="","",COUNTA($E$9:E91))</f>
        <v>55</v>
      </c>
      <c r="B91" s="437" t="s">
        <v>927</v>
      </c>
      <c r="C91" s="124" t="str">
        <f t="shared" si="4"/>
        <v>0311037</v>
      </c>
      <c r="D91" s="122" t="str">
        <f t="shared" si="5"/>
        <v>031103701</v>
      </c>
      <c r="E91" s="122" t="str">
        <f t="shared" si="6"/>
        <v>1000 đồng/kg</v>
      </c>
      <c r="F91" s="69" t="s">
        <v>41</v>
      </c>
      <c r="G91" s="69"/>
      <c r="H91" s="69"/>
    </row>
    <row r="92" spans="1:16" ht="26.65" customHeight="1">
      <c r="A92" s="462" t="s">
        <v>173</v>
      </c>
      <c r="B92" s="441" t="s">
        <v>506</v>
      </c>
      <c r="C92" s="452" t="s">
        <v>233</v>
      </c>
      <c r="D92" s="452" t="s">
        <v>233</v>
      </c>
      <c r="E92" s="122"/>
      <c r="F92" s="69"/>
      <c r="G92" s="69"/>
      <c r="H92" s="69"/>
    </row>
    <row r="93" spans="1:16" ht="26.65" customHeight="1">
      <c r="A93" s="124">
        <f>IF(E93="","",COUNTA($E$9:E95))</f>
        <v>58</v>
      </c>
      <c r="B93" s="437" t="s">
        <v>1431</v>
      </c>
      <c r="C93" s="124" t="str">
        <f>IF(COUNTIF(dmchung,B93),INDEX(mavcpa,MATCH(B93,dmchung,)),"")</f>
        <v>0321029</v>
      </c>
      <c r="D93" s="122" t="str">
        <f>IF(COUNTIF(dmchung,B93),INDEX(machung,MATCH(B93,dmchung,)),"")</f>
        <v>032102901</v>
      </c>
      <c r="E93" s="122" t="str">
        <f>IF(COUNTIF(dmchung,B93),INDEX(dvtchung,MATCH(B93,dmchung,)),"")</f>
        <v>1000 đồng/tấn</v>
      </c>
      <c r="F93" s="69" t="s">
        <v>41</v>
      </c>
      <c r="G93" s="69"/>
      <c r="H93" s="69"/>
    </row>
    <row r="94" spans="1:16" s="11" customFormat="1" ht="26.65" customHeight="1">
      <c r="A94" s="124">
        <f>IF(E94="","",COUNTA($E$9:E94))</f>
        <v>57</v>
      </c>
      <c r="B94" s="437" t="s">
        <v>926</v>
      </c>
      <c r="C94" s="124" t="str">
        <f>IF(COUNTIF(dmchung,B94),INDEX(mavcpa,MATCH(B94,dmchung,)),"")</f>
        <v>0322123</v>
      </c>
      <c r="D94" s="122" t="str">
        <f>IF(COUNTIF(dmchung,B94),INDEX(machung,MATCH(B94,dmchung,)),"")</f>
        <v>032212301</v>
      </c>
      <c r="E94" s="122" t="str">
        <f>IF(COUNTIF(dmchung,B94),INDEX(dvtchung,MATCH(B94,dmchung,)),"")</f>
        <v>1000 đồng/tấn</v>
      </c>
      <c r="F94" s="69" t="s">
        <v>41</v>
      </c>
      <c r="G94" s="69"/>
      <c r="H94" s="69"/>
    </row>
    <row r="95" spans="1:16" ht="26.65" customHeight="1">
      <c r="A95" s="124">
        <f>IF(E95="","",COUNTA($E$9:E95))</f>
        <v>58</v>
      </c>
      <c r="B95" s="437" t="s">
        <v>1576</v>
      </c>
      <c r="C95" s="124" t="str">
        <f>IF(COUNTIF(dmchung,B95),INDEX(mavcpa,MATCH(B95,dmchung,)),"")</f>
        <v>0322217</v>
      </c>
      <c r="D95" s="122" t="str">
        <f>IF(COUNTIF(dmchung,B95),INDEX(machung,MATCH(B95,dmchung,)),"")</f>
        <v>032221701</v>
      </c>
      <c r="E95" s="122" t="str">
        <f>IF(COUNTIF(dmchung,B95),INDEX(dvtchung,MATCH(B95,dmchung,)),"")</f>
        <v>1000 đồng/tấn</v>
      </c>
      <c r="F95" s="69" t="s">
        <v>41</v>
      </c>
      <c r="G95" s="69"/>
      <c r="H95" s="69"/>
    </row>
    <row r="96" spans="1:16" s="38" customFormat="1" ht="26.65" customHeight="1">
      <c r="A96" s="465" t="s">
        <v>11</v>
      </c>
      <c r="B96" s="720" t="s">
        <v>799</v>
      </c>
      <c r="C96" s="459" t="s">
        <v>11</v>
      </c>
      <c r="D96" s="459" t="s">
        <v>11</v>
      </c>
      <c r="E96" s="509"/>
      <c r="F96" s="160"/>
      <c r="G96" s="160"/>
      <c r="H96" s="69"/>
      <c r="I96" s="69"/>
      <c r="J96" s="121"/>
      <c r="K96" s="4"/>
      <c r="L96" s="15"/>
      <c r="M96" s="4"/>
      <c r="N96" s="40"/>
      <c r="O96" s="40"/>
      <c r="P96" s="40"/>
    </row>
    <row r="97" spans="1:256" s="38" customFormat="1" ht="26.65" customHeight="1">
      <c r="A97" s="466" t="s">
        <v>64</v>
      </c>
      <c r="B97" s="474" t="s">
        <v>580</v>
      </c>
      <c r="C97" s="491" t="s">
        <v>408</v>
      </c>
      <c r="D97" s="501" t="s">
        <v>408</v>
      </c>
      <c r="E97" s="121"/>
      <c r="G97" s="165"/>
      <c r="H97" s="5"/>
      <c r="I97" s="5"/>
      <c r="J97" s="121"/>
      <c r="K97" s="39"/>
      <c r="L97" s="39"/>
      <c r="M97" s="39"/>
      <c r="N97" s="40"/>
      <c r="O97" s="40"/>
      <c r="P97" s="40"/>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row>
    <row r="98" spans="1:256" s="38" customFormat="1" ht="26.65" customHeight="1">
      <c r="A98" s="461">
        <v>7</v>
      </c>
      <c r="B98" s="475" t="s">
        <v>341</v>
      </c>
      <c r="C98" s="489" t="s">
        <v>630</v>
      </c>
      <c r="D98" s="489" t="s">
        <v>630</v>
      </c>
      <c r="E98" s="121"/>
      <c r="G98" s="165"/>
      <c r="H98" s="165"/>
      <c r="I98" s="165"/>
      <c r="J98" s="121"/>
      <c r="K98" s="39"/>
      <c r="L98" s="39"/>
      <c r="M98" s="39"/>
      <c r="N98" s="40"/>
      <c r="O98" s="40"/>
      <c r="P98" s="40"/>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c r="HJ98" s="39"/>
      <c r="HK98" s="39"/>
      <c r="HL98" s="39"/>
      <c r="HM98" s="39"/>
      <c r="HN98" s="39"/>
      <c r="HO98" s="39"/>
      <c r="HP98" s="39"/>
      <c r="HQ98" s="39"/>
      <c r="HR98" s="39"/>
      <c r="HS98" s="39"/>
      <c r="HT98" s="39"/>
      <c r="HU98" s="39"/>
      <c r="HV98" s="39"/>
      <c r="HW98" s="39"/>
      <c r="HX98" s="39"/>
      <c r="HY98" s="39"/>
      <c r="HZ98" s="39"/>
      <c r="IA98" s="39"/>
      <c r="IB98" s="39"/>
      <c r="IC98" s="39"/>
      <c r="ID98" s="39"/>
      <c r="IE98" s="39"/>
      <c r="IF98" s="39"/>
      <c r="IG98" s="39"/>
      <c r="IH98" s="39"/>
      <c r="II98" s="39"/>
      <c r="IJ98" s="39"/>
      <c r="IK98" s="39"/>
      <c r="IL98" s="39"/>
      <c r="IM98" s="39"/>
      <c r="IN98" s="39"/>
      <c r="IO98" s="39"/>
      <c r="IP98" s="39"/>
      <c r="IQ98" s="39"/>
      <c r="IR98" s="39"/>
      <c r="IS98" s="39"/>
      <c r="IT98" s="39"/>
      <c r="IU98" s="39"/>
      <c r="IV98" s="39"/>
    </row>
    <row r="99" spans="1:256" s="99" customFormat="1" ht="26.65" customHeight="1">
      <c r="A99" s="462" t="s">
        <v>40</v>
      </c>
      <c r="B99" s="441" t="s">
        <v>521</v>
      </c>
      <c r="C99" s="67" t="s">
        <v>250</v>
      </c>
      <c r="D99" s="67" t="s">
        <v>250</v>
      </c>
      <c r="E99" s="122"/>
      <c r="F99" s="19"/>
      <c r="G99" s="20"/>
      <c r="H99" s="20"/>
      <c r="I99" s="24" t="s">
        <v>522</v>
      </c>
      <c r="J99" s="98"/>
    </row>
    <row r="100" spans="1:256" ht="26.65" customHeight="1">
      <c r="A100" s="124">
        <f>IF(E100="","",COUNTA($E$9:E100))</f>
        <v>59</v>
      </c>
      <c r="B100" s="59" t="s">
        <v>831</v>
      </c>
      <c r="C100" s="124" t="str">
        <f>IF(COUNTIF(dmchung,B100),INDEX(mavcpa,MATCH(B100,dmchung,)),"")</f>
        <v>0510003</v>
      </c>
      <c r="D100" s="122" t="str">
        <f>IF(COUNTIF(dmchung,B100),INDEX(machung,MATCH(B100,dmchung,)),"")</f>
        <v>051000301</v>
      </c>
      <c r="E100" s="122" t="str">
        <f t="shared" ref="E100:E121" si="7">IF(COUNTIF(dmchung,B100),INDEX(dvtchung,MATCH(B100,dmchung,)),"")</f>
        <v>1000 đồng/tấn</v>
      </c>
      <c r="F100" s="69" t="s">
        <v>41</v>
      </c>
      <c r="G100" s="69"/>
      <c r="H100" s="69"/>
    </row>
    <row r="101" spans="1:256" ht="26.65" customHeight="1">
      <c r="A101" s="124">
        <f>IF(E101="","",COUNTA($E$9:E101))</f>
        <v>60</v>
      </c>
      <c r="B101" s="59" t="s">
        <v>832</v>
      </c>
      <c r="C101" s="124" t="str">
        <f>IF(COUNTIF(dmchung,B101),INDEX(mavcpa,MATCH(B101,dmchung,)),"")</f>
        <v>0510003</v>
      </c>
      <c r="D101" s="122" t="str">
        <f>IF(COUNTIF(dmchung,B101),INDEX(machung,MATCH(B101,dmchung,)),"")</f>
        <v>051000302</v>
      </c>
      <c r="E101" s="122" t="s">
        <v>830</v>
      </c>
      <c r="F101" s="158"/>
      <c r="G101" s="69"/>
      <c r="H101" s="69"/>
    </row>
    <row r="102" spans="1:256" s="38" customFormat="1" ht="26.65" customHeight="1">
      <c r="A102" s="460" t="s">
        <v>65</v>
      </c>
      <c r="B102" s="474" t="s">
        <v>581</v>
      </c>
      <c r="C102" s="491" t="s">
        <v>410</v>
      </c>
      <c r="D102" s="501" t="s">
        <v>410</v>
      </c>
      <c r="E102" s="510"/>
      <c r="G102" s="73"/>
      <c r="H102" s="69"/>
      <c r="I102" s="69"/>
      <c r="J102" s="121"/>
      <c r="K102" s="4"/>
      <c r="L102" s="15"/>
      <c r="M102" s="4"/>
      <c r="N102" s="40"/>
      <c r="O102" s="40"/>
      <c r="P102" s="40"/>
    </row>
    <row r="103" spans="1:256" s="38" customFormat="1" ht="26.65" customHeight="1">
      <c r="A103" s="461">
        <v>8</v>
      </c>
      <c r="B103" s="475" t="s">
        <v>342</v>
      </c>
      <c r="C103" s="489" t="s">
        <v>631</v>
      </c>
      <c r="D103" s="489" t="s">
        <v>631</v>
      </c>
      <c r="E103" s="510"/>
      <c r="G103" s="73"/>
      <c r="H103" s="69"/>
      <c r="I103" s="69"/>
      <c r="J103" s="121"/>
      <c r="K103" s="4"/>
      <c r="L103" s="15"/>
      <c r="M103" s="4"/>
      <c r="N103" s="40"/>
      <c r="O103" s="40"/>
      <c r="P103" s="40"/>
    </row>
    <row r="104" spans="1:256" ht="26.65" customHeight="1">
      <c r="A104" s="462" t="s">
        <v>523</v>
      </c>
      <c r="B104" s="441" t="s">
        <v>524</v>
      </c>
      <c r="C104" s="67" t="s">
        <v>252</v>
      </c>
      <c r="D104" s="67" t="s">
        <v>252</v>
      </c>
      <c r="E104" s="122"/>
      <c r="F104" s="69"/>
      <c r="G104" s="69"/>
      <c r="H104" s="69"/>
    </row>
    <row r="105" spans="1:256" ht="26.65" customHeight="1">
      <c r="A105" s="124">
        <f>IF(E105="","",COUNTA($E$9:E105))</f>
        <v>61</v>
      </c>
      <c r="B105" s="437" t="s">
        <v>1499</v>
      </c>
      <c r="C105" s="124" t="str">
        <f>IF(COUNTIF(dmchung,B105),INDEX(mavcpa,MATCH(B105,dmchung,)),"")</f>
        <v>0710000</v>
      </c>
      <c r="D105" s="122" t="str">
        <f>IF(COUNTIF(dmchung,B105),INDEX(machung,MATCH(B105,dmchung,)),"")</f>
        <v>071000001</v>
      </c>
      <c r="E105" s="122" t="str">
        <f t="shared" si="7"/>
        <v>1000 đồng/tấn</v>
      </c>
      <c r="F105" s="69" t="s">
        <v>41</v>
      </c>
      <c r="G105" s="69"/>
      <c r="H105" s="69"/>
    </row>
    <row r="106" spans="1:256" ht="26.65" customHeight="1">
      <c r="A106" s="124">
        <f>IF(E106="","",COUNTA($E$9:E106))</f>
        <v>62</v>
      </c>
      <c r="B106" s="437" t="s">
        <v>1500</v>
      </c>
      <c r="C106" s="124" t="str">
        <f>IF(COUNTIF(dmchung,B106),INDEX(mavcpa,MATCH(B106,dmchung,)),"")</f>
        <v>0710000</v>
      </c>
      <c r="D106" s="122" t="str">
        <f>IF(COUNTIF(dmchung,B106),INDEX(machung,MATCH(B106,dmchung,)),"")</f>
        <v>071000002</v>
      </c>
      <c r="E106" s="122" t="str">
        <f t="shared" si="7"/>
        <v>1000 đồng/tấn</v>
      </c>
      <c r="F106" s="69"/>
      <c r="G106" s="69"/>
      <c r="H106" s="69"/>
    </row>
    <row r="107" spans="1:256" s="38" customFormat="1" ht="26.65" customHeight="1">
      <c r="A107" s="461">
        <v>9</v>
      </c>
      <c r="B107" s="475" t="s">
        <v>343</v>
      </c>
      <c r="C107" s="489" t="s">
        <v>632</v>
      </c>
      <c r="D107" s="489" t="s">
        <v>632</v>
      </c>
      <c r="E107" s="378"/>
      <c r="G107" s="73"/>
      <c r="H107" s="69"/>
      <c r="I107" s="69"/>
      <c r="J107" s="121"/>
      <c r="K107" s="4"/>
      <c r="L107" s="15"/>
      <c r="M107" s="4"/>
      <c r="N107" s="40"/>
      <c r="O107" s="40"/>
      <c r="P107" s="40"/>
    </row>
    <row r="108" spans="1:256" ht="26.65" customHeight="1">
      <c r="A108" s="462" t="s">
        <v>525</v>
      </c>
      <c r="B108" s="441" t="s">
        <v>526</v>
      </c>
      <c r="C108" s="67" t="s">
        <v>254</v>
      </c>
      <c r="D108" s="67" t="s">
        <v>254</v>
      </c>
      <c r="E108" s="122"/>
      <c r="F108" s="69"/>
      <c r="G108" s="69"/>
      <c r="H108" s="69"/>
    </row>
    <row r="109" spans="1:256" ht="26.65" customHeight="1">
      <c r="A109" s="124">
        <f>IF(E109="","",COUNTA($E$9:E109))</f>
        <v>63</v>
      </c>
      <c r="B109" s="437" t="s">
        <v>1501</v>
      </c>
      <c r="C109" s="124" t="str">
        <f>IF(COUNTIF(dmchung,B109),INDEX(mavcpa,MATCH(B109,dmchung,)),"")</f>
        <v>0722912</v>
      </c>
      <c r="D109" s="122" t="str">
        <f>IF(COUNTIF(dmchung,B109),INDEX(machung,MATCH(B109,dmchung,)),"")</f>
        <v>072291201</v>
      </c>
      <c r="E109" s="122" t="str">
        <f t="shared" si="7"/>
        <v>1000 đồng/tấn</v>
      </c>
      <c r="F109" s="69" t="s">
        <v>41</v>
      </c>
      <c r="G109" s="69"/>
      <c r="H109" s="69"/>
    </row>
    <row r="110" spans="1:256" ht="26.65" customHeight="1">
      <c r="A110" s="124">
        <f>IF(E110="","",COUNTA($E$9:E110))</f>
        <v>64</v>
      </c>
      <c r="B110" s="437" t="s">
        <v>1502</v>
      </c>
      <c r="C110" s="124" t="str">
        <f>IF(COUNTIF(dmchung,B110),INDEX(mavcpa,MATCH(B110,dmchung,)),"")</f>
        <v>0722921</v>
      </c>
      <c r="D110" s="122" t="str">
        <f>IF(COUNTIF(dmchung,B110),INDEX(machung,MATCH(B110,dmchung,)),"")</f>
        <v>072292101</v>
      </c>
      <c r="E110" s="122" t="str">
        <f t="shared" si="7"/>
        <v>1000 đồng/tấn</v>
      </c>
      <c r="F110" s="69" t="s">
        <v>41</v>
      </c>
      <c r="G110" s="69"/>
      <c r="H110" s="69"/>
    </row>
    <row r="111" spans="1:256" ht="26.65" customHeight="1">
      <c r="A111" s="124">
        <f>IF(E111="","",COUNTA($E$9:E111))</f>
        <v>65</v>
      </c>
      <c r="B111" s="437" t="s">
        <v>1503</v>
      </c>
      <c r="C111" s="124" t="str">
        <f>IF(COUNTIF(dmchung,B111),INDEX(mavcpa,MATCH(B111,dmchung,)),"")</f>
        <v>0722990</v>
      </c>
      <c r="D111" s="122" t="str">
        <f>IF(COUNTIF(dmchung,B111),INDEX(machung,MATCH(B111,dmchung,)),"")</f>
        <v>072299001</v>
      </c>
      <c r="E111" s="122" t="str">
        <f t="shared" si="7"/>
        <v>1000 đồng/tấn</v>
      </c>
      <c r="F111" s="69" t="s">
        <v>41</v>
      </c>
      <c r="G111" s="69"/>
      <c r="H111" s="69"/>
    </row>
    <row r="112" spans="1:256" ht="26.65" customHeight="1">
      <c r="A112" s="124">
        <f>IF(E112="","",COUNTA($E$9:E112))</f>
        <v>66</v>
      </c>
      <c r="B112" s="437" t="s">
        <v>1504</v>
      </c>
      <c r="C112" s="124" t="str">
        <f>IF(COUNTIF(dmchung,B112),INDEX(mavcpa,MATCH(B112,dmchung,)),"")</f>
        <v>0722990</v>
      </c>
      <c r="D112" s="122" t="str">
        <f>IF(COUNTIF(dmchung,B112),INDEX(machung,MATCH(B112,dmchung,)),"")</f>
        <v>072299002</v>
      </c>
      <c r="E112" s="122" t="str">
        <f t="shared" si="7"/>
        <v>1000 đồng/tấn</v>
      </c>
      <c r="F112" s="69" t="s">
        <v>41</v>
      </c>
      <c r="G112" s="69"/>
      <c r="H112" s="69"/>
    </row>
    <row r="113" spans="1:16" s="38" customFormat="1" ht="26.65" customHeight="1">
      <c r="A113" s="460" t="s">
        <v>455</v>
      </c>
      <c r="B113" s="474" t="s">
        <v>582</v>
      </c>
      <c r="C113" s="491" t="s">
        <v>411</v>
      </c>
      <c r="D113" s="501" t="s">
        <v>411</v>
      </c>
      <c r="E113" s="510"/>
      <c r="G113" s="5"/>
      <c r="H113" s="69"/>
      <c r="I113" s="69"/>
      <c r="J113" s="121"/>
      <c r="K113" s="4"/>
      <c r="L113" s="15"/>
      <c r="M113" s="4"/>
      <c r="N113" s="40"/>
      <c r="O113" s="40"/>
      <c r="P113" s="40"/>
    </row>
    <row r="114" spans="1:16" s="38" customFormat="1" ht="26.65" customHeight="1">
      <c r="A114" s="461">
        <v>10</v>
      </c>
      <c r="B114" s="475" t="s">
        <v>344</v>
      </c>
      <c r="C114" s="489" t="s">
        <v>633</v>
      </c>
      <c r="D114" s="489" t="s">
        <v>633</v>
      </c>
      <c r="E114" s="510"/>
      <c r="G114" s="5"/>
      <c r="H114" s="69"/>
      <c r="I114" s="69"/>
      <c r="J114" s="121"/>
      <c r="K114" s="4"/>
      <c r="L114" s="15"/>
      <c r="M114" s="4"/>
      <c r="N114" s="40"/>
      <c r="O114" s="40"/>
      <c r="P114" s="40"/>
    </row>
    <row r="115" spans="1:16" ht="26.65" customHeight="1">
      <c r="A115" s="462" t="s">
        <v>527</v>
      </c>
      <c r="B115" s="441" t="s">
        <v>572</v>
      </c>
      <c r="C115" s="67" t="s">
        <v>12</v>
      </c>
      <c r="D115" s="67" t="s">
        <v>12</v>
      </c>
      <c r="E115" s="122"/>
      <c r="F115" s="69"/>
      <c r="G115" s="69"/>
      <c r="H115" s="69"/>
    </row>
    <row r="116" spans="1:16" ht="26.65" customHeight="1">
      <c r="A116" s="124">
        <f>IF(E116="","",COUNTA($E$9:E116))</f>
        <v>67</v>
      </c>
      <c r="B116" s="59" t="s">
        <v>566</v>
      </c>
      <c r="C116" s="124" t="str">
        <f t="shared" ref="C116:C121" si="8">IF(COUNTIF(dmchung,B116),INDEX(mavcpa,MATCH(B116,dmchung,)),"")</f>
        <v>0810120</v>
      </c>
      <c r="D116" s="122" t="str">
        <f t="shared" ref="D116:D121" si="9">IF(COUNTIF(dmchung,B116),INDEX(machung,MATCH(B116,dmchung,)),"")</f>
        <v>081012001</v>
      </c>
      <c r="E116" s="122" t="str">
        <f t="shared" si="7"/>
        <v>1000 đồng/tấn</v>
      </c>
      <c r="F116" s="69" t="s">
        <v>41</v>
      </c>
      <c r="G116" s="69"/>
      <c r="H116" s="69"/>
    </row>
    <row r="117" spans="1:16" ht="26.65" customHeight="1">
      <c r="A117" s="124">
        <f>IF(E117="","",COUNTA($E$9:E117))</f>
        <v>68</v>
      </c>
      <c r="B117" s="59" t="s">
        <v>567</v>
      </c>
      <c r="C117" s="124" t="str">
        <f t="shared" si="8"/>
        <v>0810120</v>
      </c>
      <c r="D117" s="122" t="str">
        <f t="shared" si="9"/>
        <v>081012002</v>
      </c>
      <c r="E117" s="122" t="str">
        <f t="shared" si="7"/>
        <v>1000 đồng/tấn</v>
      </c>
      <c r="F117" s="69" t="s">
        <v>41</v>
      </c>
      <c r="G117" s="69"/>
      <c r="H117" s="69"/>
    </row>
    <row r="118" spans="1:16" ht="26.65" customHeight="1">
      <c r="A118" s="124">
        <f>IF(E118="","",COUNTA($E$9:E118))</f>
        <v>69</v>
      </c>
      <c r="B118" s="437" t="s">
        <v>568</v>
      </c>
      <c r="C118" s="124" t="str">
        <f t="shared" si="8"/>
        <v>0810210</v>
      </c>
      <c r="D118" s="122" t="str">
        <f t="shared" si="9"/>
        <v>081021002</v>
      </c>
      <c r="E118" s="122" t="str">
        <f t="shared" si="7"/>
        <v>1000 đồng/m3</v>
      </c>
      <c r="F118" s="69" t="s">
        <v>41</v>
      </c>
      <c r="G118" s="69"/>
      <c r="H118" s="69"/>
      <c r="I118" s="11"/>
      <c r="J118" s="11"/>
    </row>
    <row r="119" spans="1:16" ht="26.65" customHeight="1">
      <c r="A119" s="124">
        <f>IF(E119="","",COUNTA($E$9:E119))</f>
        <v>70</v>
      </c>
      <c r="B119" s="437" t="s">
        <v>1584</v>
      </c>
      <c r="C119" s="124" t="str">
        <f t="shared" si="8"/>
        <v>0810210</v>
      </c>
      <c r="D119" s="122" t="str">
        <f t="shared" si="9"/>
        <v>081021004</v>
      </c>
      <c r="E119" s="122" t="str">
        <f t="shared" si="7"/>
        <v>1000 đồng/m3</v>
      </c>
      <c r="F119" s="69" t="s">
        <v>41</v>
      </c>
      <c r="G119" s="69"/>
      <c r="H119" s="69"/>
    </row>
    <row r="120" spans="1:16" s="11" customFormat="1" ht="26.65" customHeight="1">
      <c r="A120" s="124">
        <f>IF(E120="","",COUNTA($E$9:E120))</f>
        <v>71</v>
      </c>
      <c r="B120" s="437" t="s">
        <v>1585</v>
      </c>
      <c r="C120" s="124" t="str">
        <f t="shared" si="8"/>
        <v>0810210</v>
      </c>
      <c r="D120" s="122" t="str">
        <f t="shared" si="9"/>
        <v>081021005</v>
      </c>
      <c r="E120" s="122" t="str">
        <f t="shared" si="7"/>
        <v>1000 đồng/tấn</v>
      </c>
      <c r="F120" s="69" t="s">
        <v>41</v>
      </c>
      <c r="G120" s="69"/>
      <c r="H120" s="69"/>
      <c r="I120" s="4"/>
      <c r="J120" s="4"/>
    </row>
    <row r="121" spans="1:16" s="11" customFormat="1" ht="26.65" customHeight="1">
      <c r="A121" s="124">
        <f>IF(E121="","",COUNTA($E$9:E121))</f>
        <v>72</v>
      </c>
      <c r="B121" s="437" t="s">
        <v>1586</v>
      </c>
      <c r="C121" s="124" t="str">
        <f t="shared" si="8"/>
        <v>0810320</v>
      </c>
      <c r="D121" s="122" t="str">
        <f t="shared" si="9"/>
        <v>081032001</v>
      </c>
      <c r="E121" s="122" t="str">
        <f t="shared" si="7"/>
        <v>1000 đồng/m3</v>
      </c>
      <c r="F121" s="69" t="s">
        <v>41</v>
      </c>
      <c r="G121" s="69"/>
      <c r="H121" s="69"/>
    </row>
    <row r="122" spans="1:16" s="38" customFormat="1" ht="26.65" customHeight="1">
      <c r="A122" s="465" t="s">
        <v>0</v>
      </c>
      <c r="B122" s="720" t="s">
        <v>800</v>
      </c>
      <c r="C122" s="487" t="s">
        <v>0</v>
      </c>
      <c r="D122" s="487" t="s">
        <v>0</v>
      </c>
      <c r="E122" s="510"/>
      <c r="F122" s="160"/>
      <c r="G122" s="69"/>
      <c r="H122" s="69"/>
      <c r="I122" s="69"/>
      <c r="J122" s="121"/>
      <c r="K122" s="4"/>
      <c r="L122" s="15"/>
      <c r="M122" s="4"/>
      <c r="N122" s="40"/>
      <c r="O122" s="40"/>
      <c r="P122" s="40"/>
    </row>
    <row r="123" spans="1:16" s="38" customFormat="1" ht="26.65" customHeight="1">
      <c r="A123" s="460" t="s">
        <v>456</v>
      </c>
      <c r="B123" s="474" t="s">
        <v>584</v>
      </c>
      <c r="C123" s="491">
        <v>10</v>
      </c>
      <c r="D123" s="501">
        <v>10</v>
      </c>
      <c r="E123" s="510"/>
      <c r="G123" s="69"/>
      <c r="H123" s="69"/>
      <c r="I123" s="69"/>
      <c r="J123" s="121"/>
      <c r="K123" s="4"/>
      <c r="L123" s="15"/>
      <c r="M123" s="4"/>
      <c r="N123" s="40"/>
      <c r="O123" s="40"/>
      <c r="P123" s="40"/>
    </row>
    <row r="124" spans="1:16" s="38" customFormat="1" ht="26.65" customHeight="1">
      <c r="A124" s="461">
        <v>11</v>
      </c>
      <c r="B124" s="475" t="s">
        <v>345</v>
      </c>
      <c r="C124" s="489" t="s">
        <v>442</v>
      </c>
      <c r="D124" s="489" t="s">
        <v>442</v>
      </c>
      <c r="E124" s="510"/>
      <c r="G124" s="69"/>
      <c r="H124" s="69"/>
      <c r="I124" s="69"/>
      <c r="J124" s="121"/>
      <c r="K124" s="4"/>
      <c r="L124" s="15"/>
      <c r="M124" s="4"/>
      <c r="N124" s="40"/>
      <c r="O124" s="40"/>
      <c r="P124" s="40"/>
    </row>
    <row r="125" spans="1:16" s="11" customFormat="1" ht="26.65" customHeight="1">
      <c r="A125" s="67" t="s">
        <v>46</v>
      </c>
      <c r="B125" s="441" t="s">
        <v>345</v>
      </c>
      <c r="C125" s="452" t="s">
        <v>236</v>
      </c>
      <c r="D125" s="452" t="s">
        <v>236</v>
      </c>
      <c r="E125" s="122"/>
      <c r="F125" s="69"/>
      <c r="G125" s="69"/>
      <c r="H125" s="69"/>
    </row>
    <row r="126" spans="1:16" s="11" customFormat="1" ht="26.65" customHeight="1">
      <c r="A126" s="67" t="s">
        <v>1994</v>
      </c>
      <c r="B126" s="441" t="s">
        <v>507</v>
      </c>
      <c r="C126" s="67" t="s">
        <v>236</v>
      </c>
      <c r="D126" s="452" t="s">
        <v>1996</v>
      </c>
      <c r="E126" s="122"/>
      <c r="F126" s="69"/>
      <c r="G126" s="69"/>
      <c r="H126" s="69"/>
    </row>
    <row r="127" spans="1:16" ht="26.65" customHeight="1">
      <c r="A127" s="124">
        <f>IF(E127="","",COUNTA($E$9:E127))</f>
        <v>73</v>
      </c>
      <c r="B127" s="437" t="s">
        <v>1505</v>
      </c>
      <c r="C127" s="124">
        <f>IF(COUNTIF(dmchung,B127),INDEX(mavcpa,MATCH(B127,dmchung,)),"")</f>
        <v>1010921</v>
      </c>
      <c r="D127" s="122" t="str">
        <f>IF(COUNTIF(dmchung,B127),INDEX(machung,MATCH(B127,dmchung,)),"")</f>
        <v>101092101</v>
      </c>
      <c r="E127" s="122" t="str">
        <f>IF(COUNTIF(dmchung,B127),INDEX(dvtchung,MATCH(B127,dmchung,)),"")</f>
        <v>1000 đồng/tấn</v>
      </c>
      <c r="F127" s="69" t="s">
        <v>41</v>
      </c>
      <c r="G127" s="69"/>
      <c r="H127" s="69"/>
    </row>
    <row r="128" spans="1:16" ht="26.65" customHeight="1">
      <c r="A128" s="124">
        <f>IF(E128="","",COUNTA($E$9:E128))</f>
        <v>74</v>
      </c>
      <c r="B128" s="437" t="s">
        <v>1432</v>
      </c>
      <c r="C128" s="124">
        <f>IF(COUNTIF(dmchung,B128),INDEX(mavcpa,MATCH(B128,dmchung,)),"")</f>
        <v>1010921</v>
      </c>
      <c r="D128" s="122" t="str">
        <f>IF(COUNTIF(dmchung,B128),INDEX(machung,MATCH(B128,dmchung,)),"")</f>
        <v>101092102</v>
      </c>
      <c r="E128" s="122" t="str">
        <f>IF(COUNTIF(dmchung,B128),INDEX(dvtchung,MATCH(B128,dmchung,)),"")</f>
        <v>1000 đồng/tấn</v>
      </c>
      <c r="F128" s="68"/>
      <c r="G128" s="71" t="s">
        <v>41</v>
      </c>
      <c r="H128" s="71"/>
    </row>
    <row r="129" spans="1:16" ht="26.65" customHeight="1">
      <c r="A129" s="124">
        <f>IF(E129="","",COUNTA($E$9:E129))</f>
        <v>75</v>
      </c>
      <c r="B129" s="437" t="s">
        <v>615</v>
      </c>
      <c r="C129" s="124">
        <f>IF(COUNTIF(dmchung,B129),INDEX(mavcpa,MATCH(B129,dmchung,)),"")</f>
        <v>1010960</v>
      </c>
      <c r="D129" s="122" t="str">
        <f>IF(COUNTIF(dmchung,B129),INDEX(machung,MATCH(B129,dmchung,)),"")</f>
        <v>101096001</v>
      </c>
      <c r="E129" s="122" t="str">
        <f>IF(COUNTIF(dmchung,B129),INDEX(dvtchung,MATCH(B129,dmchung,)),"")</f>
        <v>1000 đồng/tấn</v>
      </c>
      <c r="F129" s="69" t="s">
        <v>41</v>
      </c>
      <c r="G129" s="69"/>
      <c r="H129" s="69"/>
    </row>
    <row r="130" spans="1:16" ht="26.65" customHeight="1">
      <c r="A130" s="462" t="s">
        <v>1995</v>
      </c>
      <c r="B130" s="441" t="s">
        <v>2131</v>
      </c>
      <c r="C130" s="452" t="s">
        <v>236</v>
      </c>
      <c r="D130" s="452" t="s">
        <v>1997</v>
      </c>
      <c r="E130" s="122"/>
      <c r="F130" s="69"/>
      <c r="G130" s="69"/>
      <c r="H130" s="69"/>
    </row>
    <row r="131" spans="1:16" ht="26.65" customHeight="1">
      <c r="A131" s="124">
        <f>IF(E131="","",COUNTA($E$9:E131))</f>
        <v>76</v>
      </c>
      <c r="B131" s="437" t="s">
        <v>1588</v>
      </c>
      <c r="C131" s="124" t="str">
        <f>IF(COUNTIF(dmchung,B131),INDEX(mavcpa,MATCH(B131,dmchung,)),"")</f>
        <v>1010982</v>
      </c>
      <c r="D131" s="122" t="str">
        <f>IF(COUNTIF(dmchung,B131),INDEX(machung,MATCH(B131,dmchung,)),"")</f>
        <v>101098201</v>
      </c>
      <c r="E131" s="122" t="str">
        <f>IF(COUNTIF(dmchung,B131),INDEX(dvtchung,MATCH(B131,dmchung,)),"")</f>
        <v>1000 đồng/tấn</v>
      </c>
      <c r="F131" s="69"/>
      <c r="G131" s="69" t="s">
        <v>41</v>
      </c>
      <c r="H131" s="69"/>
    </row>
    <row r="132" spans="1:16" s="38" customFormat="1" ht="26.65" customHeight="1">
      <c r="A132" s="461">
        <v>12</v>
      </c>
      <c r="B132" s="475" t="s">
        <v>614</v>
      </c>
      <c r="C132" s="492" t="s">
        <v>443</v>
      </c>
      <c r="D132" s="489" t="s">
        <v>443</v>
      </c>
      <c r="E132" s="378"/>
      <c r="G132" s="73"/>
      <c r="H132" s="69"/>
      <c r="I132" s="69"/>
      <c r="J132" s="121"/>
      <c r="K132" s="4"/>
      <c r="L132" s="15"/>
      <c r="M132" s="4"/>
      <c r="N132" s="40"/>
      <c r="O132" s="40"/>
      <c r="P132" s="40"/>
    </row>
    <row r="133" spans="1:16" s="40" customFormat="1" ht="26.65" customHeight="1">
      <c r="A133" s="177" t="s">
        <v>47</v>
      </c>
      <c r="B133" s="442" t="s">
        <v>614</v>
      </c>
      <c r="C133" s="493" t="s">
        <v>237</v>
      </c>
      <c r="D133" s="502">
        <v>1020</v>
      </c>
      <c r="E133" s="409"/>
      <c r="G133" s="127"/>
      <c r="H133" s="68"/>
      <c r="I133" s="68"/>
      <c r="J133" s="121"/>
      <c r="K133" s="11"/>
      <c r="L133" s="128"/>
      <c r="M133" s="11"/>
    </row>
    <row r="134" spans="1:16" ht="26.65" customHeight="1">
      <c r="A134" s="124">
        <f>IF(E134="","",COUNTA($E$9:E134))</f>
        <v>77</v>
      </c>
      <c r="B134" s="437" t="s">
        <v>1589</v>
      </c>
      <c r="C134" s="124" t="str">
        <f>IF(COUNTIF(dmchung,B134),INDEX(mavcpa,MATCH(B134,dmchung,)),"")</f>
        <v>1020912</v>
      </c>
      <c r="D134" s="122" t="str">
        <f>IF(COUNTIF(dmchung,B134),INDEX(machung,MATCH(B134,dmchung,)),"")</f>
        <v>102091201</v>
      </c>
      <c r="E134" s="122" t="str">
        <f>IF(COUNTIF(dmchung,B134),INDEX(dvtchung,MATCH(B134,dmchung,)),"")</f>
        <v>1000 đồng/tấn</v>
      </c>
      <c r="F134" s="69" t="s">
        <v>41</v>
      </c>
      <c r="G134" s="69" t="s">
        <v>41</v>
      </c>
      <c r="H134" s="69"/>
    </row>
    <row r="135" spans="1:16" s="38" customFormat="1" ht="26.65" customHeight="1">
      <c r="A135" s="461">
        <v>13</v>
      </c>
      <c r="B135" s="475" t="s">
        <v>346</v>
      </c>
      <c r="C135" s="489" t="s">
        <v>444</v>
      </c>
      <c r="D135" s="489" t="s">
        <v>444</v>
      </c>
      <c r="E135" s="378"/>
      <c r="G135" s="73"/>
      <c r="H135" s="69"/>
      <c r="I135" s="69"/>
      <c r="J135" s="121"/>
      <c r="K135" s="4"/>
      <c r="L135" s="15"/>
      <c r="M135" s="4"/>
      <c r="N135" s="40"/>
      <c r="O135" s="40"/>
      <c r="P135" s="40"/>
    </row>
    <row r="136" spans="1:16" ht="26.65" customHeight="1">
      <c r="A136" s="462" t="s">
        <v>48</v>
      </c>
      <c r="B136" s="441" t="s">
        <v>907</v>
      </c>
      <c r="C136" s="67" t="s">
        <v>239</v>
      </c>
      <c r="D136" s="67" t="s">
        <v>239</v>
      </c>
      <c r="E136" s="122"/>
      <c r="F136" s="69"/>
      <c r="G136" s="69"/>
      <c r="H136" s="69"/>
    </row>
    <row r="137" spans="1:16" ht="26.65" customHeight="1">
      <c r="A137" s="124">
        <f>IF(E137="","",COUNTA($E$9:E137))</f>
        <v>78</v>
      </c>
      <c r="B137" s="437" t="s">
        <v>1590</v>
      </c>
      <c r="C137" s="124">
        <f>IF(COUNTIF(dmchung,B137),INDEX(mavcpa,MATCH(B137,dmchung,)),"")</f>
        <v>1030921</v>
      </c>
      <c r="D137" s="122" t="str">
        <f>IF(COUNTIF(dmchung,B137),INDEX(machung,MATCH(B137,dmchung,)),"")</f>
        <v>103092101</v>
      </c>
      <c r="E137" s="122" t="str">
        <f>IF(COUNTIF(dmchung,B137),INDEX(dvtchung,MATCH(B137,dmchung,)),"")</f>
        <v>1000 đồng/tấn</v>
      </c>
      <c r="F137" s="69" t="s">
        <v>41</v>
      </c>
      <c r="G137" s="69"/>
      <c r="H137" s="69"/>
    </row>
    <row r="138" spans="1:16" ht="26.65" customHeight="1">
      <c r="A138" s="124">
        <f>IF(E138="","",COUNTA($E$9:E138))</f>
        <v>79</v>
      </c>
      <c r="B138" s="437" t="s">
        <v>1591</v>
      </c>
      <c r="C138" s="124">
        <f>IF(COUNTIF(dmchung,B138),INDEX(mavcpa,MATCH(B138,dmchung,)),"")</f>
        <v>1030921</v>
      </c>
      <c r="D138" s="122" t="str">
        <f>IF(COUNTIF(dmchung,B138),INDEX(machung,MATCH(B138,dmchung,)),"")</f>
        <v>103092102</v>
      </c>
      <c r="E138" s="122" t="str">
        <f>IF(COUNTIF(dmchung,B138),INDEX(dvtchung,MATCH(B138,dmchung,)),"")</f>
        <v>1000 đồng/tấn</v>
      </c>
      <c r="F138" s="69" t="s">
        <v>41</v>
      </c>
      <c r="G138" s="69"/>
      <c r="H138" s="69"/>
    </row>
    <row r="139" spans="1:16" ht="26.65" customHeight="1">
      <c r="A139" s="124">
        <f>IF(E139="","",COUNTA($E$9:E139))</f>
        <v>80</v>
      </c>
      <c r="B139" s="437" t="s">
        <v>1592</v>
      </c>
      <c r="C139" s="124">
        <f>IF(COUNTIF(dmchung,B139),INDEX(mavcpa,MATCH(B139,dmchung,)),"")</f>
        <v>1030922</v>
      </c>
      <c r="D139" s="122" t="str">
        <f>IF(COUNTIF(dmchung,B139),INDEX(machung,MATCH(B139,dmchung,)),"")</f>
        <v>103092201</v>
      </c>
      <c r="E139" s="122" t="str">
        <f>IF(COUNTIF(dmchung,B139),INDEX(dvtchung,MATCH(B139,dmchung,)),"")</f>
        <v>1000 đồng/tấn</v>
      </c>
      <c r="F139" s="69" t="s">
        <v>41</v>
      </c>
      <c r="G139" s="69"/>
      <c r="H139" s="69"/>
    </row>
    <row r="140" spans="1:16" ht="26.65" customHeight="1">
      <c r="A140" s="124">
        <f>IF(E140="","",COUNTA($E$9:E140))</f>
        <v>81</v>
      </c>
      <c r="B140" s="437" t="s">
        <v>1593</v>
      </c>
      <c r="C140" s="124">
        <f>IF(COUNTIF(dmchung,B140),INDEX(mavcpa,MATCH(B140,dmchung,)),"")</f>
        <v>1030922</v>
      </c>
      <c r="D140" s="122" t="str">
        <f>IF(COUNTIF(dmchung,B140),INDEX(machung,MATCH(B140,dmchung,)),"")</f>
        <v>103092202</v>
      </c>
      <c r="E140" s="122" t="str">
        <f>IF(COUNTIF(dmchung,B140),INDEX(dvtchung,MATCH(B140,dmchung,)),"")</f>
        <v>1000 đồng/tấn</v>
      </c>
      <c r="F140" s="69" t="s">
        <v>41</v>
      </c>
      <c r="G140" s="69"/>
      <c r="H140" s="69"/>
    </row>
    <row r="141" spans="1:16" s="38" customFormat="1" ht="26.65" customHeight="1">
      <c r="A141" s="124">
        <f>IF(E141="","",COUNTA(($E$6:E141)))</f>
        <v>82</v>
      </c>
      <c r="B141" s="59" t="s">
        <v>1594</v>
      </c>
      <c r="C141" s="453">
        <v>1030922</v>
      </c>
      <c r="D141" s="122" t="str">
        <f>IF(COUNTIF(dmchung,B141),INDEX(machung,MATCH(B141,dmchung,)),"")</f>
        <v>103092203</v>
      </c>
      <c r="E141" s="122" t="str">
        <f>IF(COUNTIF(dmchung,B141),INDEX(dvtchung,MATCH(B141,dmchung,)),"")</f>
        <v>1000 đồng/tấn</v>
      </c>
      <c r="F141" s="361"/>
      <c r="G141" s="73"/>
      <c r="H141" s="151"/>
      <c r="I141" s="151"/>
      <c r="J141" s="121"/>
      <c r="K141" s="4"/>
      <c r="L141" s="15"/>
      <c r="M141" s="4"/>
      <c r="N141" s="40"/>
      <c r="O141" s="40"/>
      <c r="P141" s="40"/>
    </row>
    <row r="142" spans="1:16" s="38" customFormat="1" ht="26.65" customHeight="1">
      <c r="A142" s="467">
        <v>14</v>
      </c>
      <c r="B142" s="478" t="s">
        <v>347</v>
      </c>
      <c r="C142" s="494" t="s">
        <v>445</v>
      </c>
      <c r="D142" s="494" t="s">
        <v>445</v>
      </c>
      <c r="E142" s="378"/>
      <c r="G142" s="73"/>
      <c r="H142" s="69"/>
      <c r="I142" s="69"/>
      <c r="J142" s="121"/>
      <c r="K142" s="4"/>
      <c r="L142" s="15"/>
      <c r="M142" s="4"/>
      <c r="N142" s="40"/>
      <c r="O142" s="40"/>
      <c r="P142" s="40"/>
    </row>
    <row r="143" spans="1:16" ht="26.65" customHeight="1">
      <c r="A143" s="462" t="s">
        <v>155</v>
      </c>
      <c r="B143" s="441" t="s">
        <v>511</v>
      </c>
      <c r="C143" s="67" t="s">
        <v>240</v>
      </c>
      <c r="D143" s="67" t="s">
        <v>240</v>
      </c>
      <c r="E143" s="122"/>
      <c r="F143" s="69"/>
      <c r="G143" s="69"/>
      <c r="H143" s="69"/>
    </row>
    <row r="144" spans="1:16" ht="26.65" customHeight="1">
      <c r="A144" s="124">
        <f>IF(E144="","",COUNTA($E$9:E144))</f>
        <v>83</v>
      </c>
      <c r="B144" s="437" t="s">
        <v>1595</v>
      </c>
      <c r="C144" s="124">
        <f>IF(COUNTIF(dmchung,B144),INDEX(mavcpa,MATCH(B144,dmchung,)),"")</f>
        <v>1040021</v>
      </c>
      <c r="D144" s="122" t="str">
        <f>IF(COUNTIF(dmchung,B144),INDEX(machung,MATCH(B144,dmchung,)),"")</f>
        <v>104002101</v>
      </c>
      <c r="E144" s="122" t="str">
        <f>IF(COUNTIF(dmchung,B144),INDEX(dvtchung,MATCH(B144,dmchung,)),"")</f>
        <v>1000 đồng/lít</v>
      </c>
      <c r="F144" s="69" t="s">
        <v>41</v>
      </c>
      <c r="G144" s="69"/>
      <c r="H144" s="69"/>
    </row>
    <row r="145" spans="1:16" ht="26.65" customHeight="1">
      <c r="A145" s="124">
        <f>IF(E145="","",COUNTA($E$9:E145))</f>
        <v>84</v>
      </c>
      <c r="B145" s="437" t="s">
        <v>1596</v>
      </c>
      <c r="C145" s="124">
        <f>IF(COUNTIF(dmchung,B145),INDEX(mavcpa,MATCH(B145,dmchung,)),"")</f>
        <v>1040021</v>
      </c>
      <c r="D145" s="122" t="str">
        <f>IF(COUNTIF(dmchung,B145),INDEX(machung,MATCH(B145,dmchung,)),"")</f>
        <v>104002102</v>
      </c>
      <c r="E145" s="122" t="str">
        <f>IF(COUNTIF(dmchung,B145),INDEX(dvtchung,MATCH(B145,dmchung,)),"")</f>
        <v>1000 đồng/lít</v>
      </c>
      <c r="F145" s="69" t="s">
        <v>41</v>
      </c>
      <c r="G145" s="69"/>
      <c r="H145" s="69"/>
    </row>
    <row r="146" spans="1:16" s="38" customFormat="1" ht="26.65" customHeight="1">
      <c r="A146" s="124">
        <f>IF(E146="","",COUNTA(($E$6:E146)))</f>
        <v>85</v>
      </c>
      <c r="B146" s="437" t="s">
        <v>1597</v>
      </c>
      <c r="C146" s="453">
        <v>1040021</v>
      </c>
      <c r="D146" s="122" t="str">
        <f>IF(COUNTIF(dmchung,B146),INDEX(machung,MATCH(B146,dmchung,)),"")</f>
        <v>104002103</v>
      </c>
      <c r="E146" s="56" t="s">
        <v>27</v>
      </c>
      <c r="H146" s="151"/>
      <c r="I146" s="151"/>
      <c r="J146" s="121"/>
      <c r="K146" s="4"/>
      <c r="L146" s="15"/>
      <c r="M146" s="4"/>
      <c r="N146" s="40"/>
      <c r="O146" s="40"/>
      <c r="P146" s="40"/>
    </row>
    <row r="147" spans="1:16" s="38" customFormat="1" ht="26.65" customHeight="1">
      <c r="A147" s="468">
        <v>15</v>
      </c>
      <c r="B147" s="479" t="s">
        <v>348</v>
      </c>
      <c r="C147" s="495" t="s">
        <v>446</v>
      </c>
      <c r="D147" s="495" t="s">
        <v>446</v>
      </c>
      <c r="E147" s="378"/>
      <c r="G147" s="73"/>
      <c r="H147" s="69"/>
      <c r="I147" s="69"/>
      <c r="J147" s="121"/>
      <c r="K147" s="4"/>
      <c r="L147" s="15"/>
      <c r="M147" s="4"/>
      <c r="N147" s="40"/>
      <c r="O147" s="40"/>
      <c r="P147" s="40"/>
    </row>
    <row r="148" spans="1:16" ht="26.65" customHeight="1">
      <c r="A148" s="462" t="s">
        <v>49</v>
      </c>
      <c r="B148" s="441" t="s">
        <v>513</v>
      </c>
      <c r="C148" s="67" t="s">
        <v>241</v>
      </c>
      <c r="D148" s="67" t="s">
        <v>241</v>
      </c>
      <c r="E148" s="122"/>
      <c r="F148" s="69"/>
      <c r="G148" s="69"/>
      <c r="H148" s="69"/>
    </row>
    <row r="149" spans="1:16" ht="26.65" customHeight="1">
      <c r="A149" s="124">
        <f>IF(E149="","",COUNTA($E$9:E149))</f>
        <v>86</v>
      </c>
      <c r="B149" s="437" t="s">
        <v>1598</v>
      </c>
      <c r="C149" s="124" t="str">
        <f>IF(COUNTIF(dmchung,B149),INDEX(mavcpa,MATCH(B149,dmchung,)),"")</f>
        <v>1050012</v>
      </c>
      <c r="D149" s="122" t="str">
        <f>IF(COUNTIF(dmchung,B149),INDEX(machung,MATCH(B149,dmchung,)),"")</f>
        <v>105001201</v>
      </c>
      <c r="E149" s="122" t="str">
        <f>IF(COUNTIF(dmchung,B149),INDEX(dvtchung,MATCH(B149,dmchung,)),"")</f>
        <v>1000 đồng/tấn</v>
      </c>
      <c r="F149" s="69" t="s">
        <v>41</v>
      </c>
      <c r="G149" s="69"/>
      <c r="H149" s="69"/>
    </row>
    <row r="150" spans="1:16" ht="26.65" customHeight="1">
      <c r="A150" s="124">
        <f>IF(E150="","",COUNTA($E$9:E150))</f>
        <v>87</v>
      </c>
      <c r="B150" s="437" t="s">
        <v>1599</v>
      </c>
      <c r="C150" s="124" t="str">
        <f>IF(COUNTIF(dmchung,B150),INDEX(mavcpa,MATCH(B150,dmchung,)),"")</f>
        <v>1050015</v>
      </c>
      <c r="D150" s="122" t="str">
        <f>IF(COUNTIF(dmchung,B150),INDEX(machung,MATCH(B150,dmchung,)),"")</f>
        <v>105001501</v>
      </c>
      <c r="E150" s="122" t="str">
        <f>IF(COUNTIF(dmchung,B150),INDEX(dvtchung,MATCH(B150,dmchung,)),"")</f>
        <v>1000 đồng/tấn</v>
      </c>
      <c r="F150" s="69" t="s">
        <v>41</v>
      </c>
      <c r="G150" s="69"/>
      <c r="H150" s="69"/>
    </row>
    <row r="151" spans="1:16" s="38" customFormat="1" ht="26.65" customHeight="1">
      <c r="A151" s="133">
        <v>16</v>
      </c>
      <c r="B151" s="479" t="s">
        <v>634</v>
      </c>
      <c r="C151" s="495" t="s">
        <v>447</v>
      </c>
      <c r="D151" s="495" t="s">
        <v>447</v>
      </c>
      <c r="E151" s="378"/>
      <c r="G151" s="73"/>
      <c r="H151" s="69"/>
      <c r="I151" s="69"/>
      <c r="J151" s="121"/>
      <c r="K151" s="4"/>
      <c r="L151" s="15"/>
      <c r="M151" s="4"/>
      <c r="N151" s="40"/>
      <c r="O151" s="40"/>
      <c r="P151" s="40"/>
    </row>
    <row r="152" spans="1:16" ht="26.65" customHeight="1">
      <c r="A152" s="462" t="s">
        <v>50</v>
      </c>
      <c r="B152" s="441" t="s">
        <v>515</v>
      </c>
      <c r="C152" s="67" t="s">
        <v>242</v>
      </c>
      <c r="D152" s="67" t="s">
        <v>242</v>
      </c>
      <c r="E152" s="122"/>
      <c r="F152" s="69"/>
      <c r="G152" s="69"/>
      <c r="H152" s="69"/>
    </row>
    <row r="153" spans="1:16" ht="26.65" customHeight="1">
      <c r="A153" s="124">
        <f>IF(E153="","",COUNTA($E$9:E153))</f>
        <v>88</v>
      </c>
      <c r="B153" s="437" t="s">
        <v>1600</v>
      </c>
      <c r="C153" s="124" t="str">
        <f t="shared" ref="C153:C161" si="10">IF(COUNTIF(dmchung,B153),INDEX(mavcpa,MATCH(B153,dmchung,)),"")</f>
        <v>1061001</v>
      </c>
      <c r="D153" s="122" t="str">
        <f t="shared" ref="D153:D161" si="11">IF(COUNTIF(dmchung,B153),INDEX(machung,MATCH(B153,dmchung,)),"")</f>
        <v>106100101</v>
      </c>
      <c r="E153" s="122" t="str">
        <f t="shared" ref="E153:E161" si="12">IF(COUNTIF(dmchung,B153),INDEX(dvtchung,MATCH(B153,dmchung,)),"")</f>
        <v>1000 đồng/tấn</v>
      </c>
      <c r="F153" s="69"/>
      <c r="G153" s="69"/>
      <c r="H153" s="69"/>
    </row>
    <row r="154" spans="1:16" s="11" customFormat="1" ht="26.65" customHeight="1">
      <c r="A154" s="124">
        <f>IF(E154="","",COUNTA($E$9:E154))</f>
        <v>89</v>
      </c>
      <c r="B154" s="437" t="s">
        <v>1601</v>
      </c>
      <c r="C154" s="124" t="str">
        <f t="shared" si="10"/>
        <v>1061001</v>
      </c>
      <c r="D154" s="122" t="str">
        <f t="shared" si="11"/>
        <v>106100102</v>
      </c>
      <c r="E154" s="122" t="str">
        <f t="shared" si="12"/>
        <v>1000 đồng/tấn</v>
      </c>
      <c r="F154" s="69"/>
      <c r="G154" s="69"/>
      <c r="H154" s="69"/>
    </row>
    <row r="155" spans="1:16" ht="26.65" customHeight="1">
      <c r="A155" s="124">
        <f>IF(E155="","",COUNTA($E$9:E155))</f>
        <v>90</v>
      </c>
      <c r="B155" s="437" t="s">
        <v>928</v>
      </c>
      <c r="C155" s="124" t="str">
        <f t="shared" si="10"/>
        <v>1061002</v>
      </c>
      <c r="D155" s="122" t="str">
        <f t="shared" si="11"/>
        <v>106100201</v>
      </c>
      <c r="E155" s="122" t="str">
        <f t="shared" si="12"/>
        <v>1000 đồng/tấn</v>
      </c>
      <c r="F155" s="69" t="s">
        <v>41</v>
      </c>
      <c r="G155" s="69"/>
      <c r="H155" s="69"/>
    </row>
    <row r="156" spans="1:16" s="11" customFormat="1" ht="26.65" customHeight="1">
      <c r="A156" s="124">
        <f>IF(E156="","",COUNTA($E$9:E156))</f>
        <v>91</v>
      </c>
      <c r="B156" s="437" t="s">
        <v>929</v>
      </c>
      <c r="C156" s="124" t="str">
        <f t="shared" si="10"/>
        <v>1061002</v>
      </c>
      <c r="D156" s="122" t="str">
        <f t="shared" si="11"/>
        <v>106100202</v>
      </c>
      <c r="E156" s="122" t="str">
        <f t="shared" si="12"/>
        <v>1000 đồng/tấn</v>
      </c>
      <c r="F156" s="69" t="s">
        <v>41</v>
      </c>
      <c r="G156" s="69"/>
      <c r="H156" s="69"/>
    </row>
    <row r="157" spans="1:16" ht="26.65" customHeight="1">
      <c r="A157" s="124">
        <f>IF(E157="","",COUNTA($E$9:E157))</f>
        <v>92</v>
      </c>
      <c r="B157" s="437" t="s">
        <v>1604</v>
      </c>
      <c r="C157" s="124">
        <f t="shared" si="10"/>
        <v>1061002</v>
      </c>
      <c r="D157" s="122" t="str">
        <f t="shared" si="11"/>
        <v>106100206</v>
      </c>
      <c r="E157" s="122" t="str">
        <f t="shared" si="12"/>
        <v>1000 đồng/tấn</v>
      </c>
      <c r="F157" s="69" t="s">
        <v>41</v>
      </c>
      <c r="G157" s="69"/>
      <c r="H157" s="69"/>
    </row>
    <row r="158" spans="1:16" ht="26.65" customHeight="1">
      <c r="A158" s="124">
        <f>IF(E158="","",COUNTA($E$9:E158))</f>
        <v>93</v>
      </c>
      <c r="B158" s="437" t="s">
        <v>1603</v>
      </c>
      <c r="C158" s="124">
        <f t="shared" si="10"/>
        <v>1061002</v>
      </c>
      <c r="D158" s="122" t="str">
        <f t="shared" si="11"/>
        <v>106100205</v>
      </c>
      <c r="E158" s="122" t="str">
        <f t="shared" si="12"/>
        <v>1000 đồng/tấn</v>
      </c>
      <c r="F158" s="69" t="s">
        <v>41</v>
      </c>
      <c r="G158" s="69"/>
      <c r="H158" s="69"/>
      <c r="I158" s="11"/>
      <c r="J158" s="11"/>
    </row>
    <row r="159" spans="1:16" s="11" customFormat="1" ht="26.65" customHeight="1">
      <c r="A159" s="124">
        <f>IF(E159="","",COUNTA($E$9:E159))</f>
        <v>94</v>
      </c>
      <c r="B159" s="437" t="s">
        <v>1626</v>
      </c>
      <c r="C159" s="124">
        <f t="shared" si="10"/>
        <v>1061002</v>
      </c>
      <c r="D159" s="122" t="str">
        <f t="shared" si="11"/>
        <v>106100203</v>
      </c>
      <c r="E159" s="122" t="str">
        <f t="shared" si="12"/>
        <v>1000 đồng/tấn</v>
      </c>
      <c r="F159" s="69" t="s">
        <v>41</v>
      </c>
      <c r="G159" s="69"/>
      <c r="H159" s="69"/>
      <c r="I159" s="4"/>
      <c r="J159" s="4"/>
    </row>
    <row r="160" spans="1:16" ht="26.65" customHeight="1">
      <c r="A160" s="124">
        <f>IF(E160="","",COUNTA($E$9:E160))</f>
        <v>95</v>
      </c>
      <c r="B160" s="437" t="s">
        <v>1602</v>
      </c>
      <c r="C160" s="124">
        <f t="shared" si="10"/>
        <v>1061002</v>
      </c>
      <c r="D160" s="122" t="str">
        <f t="shared" si="11"/>
        <v>106100204</v>
      </c>
      <c r="E160" s="122" t="str">
        <f t="shared" si="12"/>
        <v>1000 đồng/tấn</v>
      </c>
      <c r="F160" s="69"/>
      <c r="G160" s="69" t="s">
        <v>41</v>
      </c>
      <c r="H160" s="69"/>
    </row>
    <row r="161" spans="1:16" s="74" customFormat="1" ht="36" customHeight="1">
      <c r="A161" s="636">
        <f>IF(E161="","",COUNTA($E$6:E161))</f>
        <v>96</v>
      </c>
      <c r="B161" s="437" t="s">
        <v>1799</v>
      </c>
      <c r="C161" s="636" t="str">
        <f t="shared" si="10"/>
        <v>1080010</v>
      </c>
      <c r="D161" s="635" t="str">
        <f t="shared" si="11"/>
        <v>108001008</v>
      </c>
      <c r="E161" s="635" t="str">
        <f t="shared" si="12"/>
        <v>1000 đồng/tấn</v>
      </c>
      <c r="F161" s="635"/>
      <c r="G161" s="635"/>
      <c r="H161" s="637"/>
      <c r="I161" s="637"/>
      <c r="J161" s="1533"/>
      <c r="K161" s="1534"/>
      <c r="L161" s="1534"/>
      <c r="M161" s="1535"/>
    </row>
    <row r="162" spans="1:16" s="38" customFormat="1" ht="26.65" customHeight="1">
      <c r="A162" s="133">
        <v>17</v>
      </c>
      <c r="B162" s="479" t="s">
        <v>350</v>
      </c>
      <c r="C162" s="495" t="s">
        <v>448</v>
      </c>
      <c r="D162" s="495" t="s">
        <v>448</v>
      </c>
      <c r="E162" s="378"/>
      <c r="G162" s="56"/>
      <c r="H162" s="5"/>
      <c r="I162" s="5"/>
      <c r="J162" s="121"/>
      <c r="K162" s="4"/>
      <c r="L162" s="15"/>
      <c r="M162" s="4"/>
      <c r="N162" s="40"/>
      <c r="O162" s="40"/>
      <c r="P162" s="40"/>
    </row>
    <row r="163" spans="1:16" ht="26.65" customHeight="1">
      <c r="A163" s="462" t="s">
        <v>51</v>
      </c>
      <c r="B163" s="441" t="s">
        <v>245</v>
      </c>
      <c r="C163" s="67" t="s">
        <v>246</v>
      </c>
      <c r="D163" s="67" t="s">
        <v>246</v>
      </c>
      <c r="E163" s="122"/>
      <c r="F163" s="69"/>
      <c r="G163" s="69"/>
      <c r="H163" s="69"/>
    </row>
    <row r="164" spans="1:16" ht="26.65" customHeight="1">
      <c r="A164" s="124">
        <f>IF(E164="","",COUNTA($E$9:E164))</f>
        <v>97</v>
      </c>
      <c r="B164" s="437" t="s">
        <v>1605</v>
      </c>
      <c r="C164" s="124">
        <f>IF(COUNTIF(dmchung,B164),INDEX(mavcpa,MATCH(B164,dmchung,)),"")</f>
        <v>1072012</v>
      </c>
      <c r="D164" s="122" t="str">
        <f>IF(COUNTIF(dmchung,B164),INDEX(machung,MATCH(B164,dmchung,)),"")</f>
        <v>107201201</v>
      </c>
      <c r="E164" s="122" t="str">
        <f>IF(COUNTIF(dmchung,B164),INDEX(dvtchung,MATCH(B164,dmchung,)),"")</f>
        <v>1000 đồng/tấn</v>
      </c>
      <c r="F164" s="69" t="s">
        <v>41</v>
      </c>
      <c r="G164" s="69"/>
      <c r="H164" s="69"/>
    </row>
    <row r="165" spans="1:16" ht="26.65" customHeight="1">
      <c r="A165" s="462" t="s">
        <v>52</v>
      </c>
      <c r="B165" s="441" t="s">
        <v>517</v>
      </c>
      <c r="C165" s="67" t="s">
        <v>247</v>
      </c>
      <c r="D165" s="67" t="s">
        <v>247</v>
      </c>
      <c r="E165" s="122"/>
      <c r="F165" s="69"/>
      <c r="G165" s="69"/>
      <c r="H165" s="69"/>
    </row>
    <row r="166" spans="1:16" ht="26.65" customHeight="1">
      <c r="A166" s="124">
        <f>IF(E166="","",COUNTA($E$9:E166))</f>
        <v>98</v>
      </c>
      <c r="B166" s="437" t="s">
        <v>1610</v>
      </c>
      <c r="C166" s="124" t="str">
        <f>IF(COUNTIF(dmchung,B166),INDEX(mavcpa,MATCH(B166,dmchung,)),"")</f>
        <v>1073010</v>
      </c>
      <c r="D166" s="122" t="str">
        <f>IF(COUNTIF(dmchung,B166),INDEX(machung,MATCH(B166,dmchung,)),"")</f>
        <v>107301001</v>
      </c>
      <c r="E166" s="122" t="str">
        <f>IF(COUNTIF(dmchung,B166),INDEX(dvtchung,MATCH(B166,dmchung,)),"")</f>
        <v>1000 đồng/tấn</v>
      </c>
      <c r="F166" s="69" t="s">
        <v>41</v>
      </c>
      <c r="G166" s="69"/>
      <c r="H166" s="69"/>
    </row>
    <row r="167" spans="1:16" s="38" customFormat="1" ht="26.65" customHeight="1">
      <c r="A167" s="133">
        <v>18</v>
      </c>
      <c r="B167" s="479" t="s">
        <v>616</v>
      </c>
      <c r="C167" s="495" t="s">
        <v>671</v>
      </c>
      <c r="D167" s="495" t="s">
        <v>671</v>
      </c>
      <c r="E167" s="378"/>
      <c r="G167" s="73"/>
      <c r="H167" s="69"/>
      <c r="I167" s="69"/>
      <c r="J167" s="121"/>
      <c r="K167" s="4"/>
      <c r="L167" s="15"/>
      <c r="M167" s="4"/>
      <c r="N167" s="40"/>
      <c r="O167" s="40"/>
      <c r="P167" s="40"/>
    </row>
    <row r="168" spans="1:16" ht="26.65" customHeight="1">
      <c r="A168" s="462" t="s">
        <v>53</v>
      </c>
      <c r="B168" s="441" t="s">
        <v>518</v>
      </c>
      <c r="C168" s="452" t="s">
        <v>824</v>
      </c>
      <c r="D168" s="452" t="s">
        <v>824</v>
      </c>
      <c r="E168" s="122"/>
      <c r="F168" s="69"/>
      <c r="G168" s="69"/>
      <c r="H168" s="69"/>
    </row>
    <row r="169" spans="1:16" ht="26.65" customHeight="1">
      <c r="A169" s="124">
        <f>IF(E169="","",COUNTA($E$9:E169))</f>
        <v>99</v>
      </c>
      <c r="B169" s="59" t="s">
        <v>449</v>
      </c>
      <c r="C169" s="124" t="str">
        <f>IF(COUNTIF(dmchung,B169),INDEX(mavcpa,MATCH(B169,dmchung,)),"")</f>
        <v>1061005</v>
      </c>
      <c r="D169" s="122" t="str">
        <f>IF(COUNTIF(dmchung,B169),INDEX(machung,MATCH(B169,dmchung,)),"")</f>
        <v>106100501</v>
      </c>
      <c r="E169" s="122" t="str">
        <f>IF(COUNTIF(dmchung,B169),INDEX(dvtchung,MATCH(B169,dmchung,)),"")</f>
        <v>1000 đồng/tấn</v>
      </c>
      <c r="F169" s="69"/>
      <c r="G169" s="69"/>
      <c r="H169" s="69"/>
    </row>
    <row r="170" spans="1:16" ht="26.65" customHeight="1">
      <c r="A170" s="124">
        <f>IF(E170="","",COUNTA($E$9:E170))</f>
        <v>100</v>
      </c>
      <c r="B170" s="59" t="s">
        <v>244</v>
      </c>
      <c r="C170" s="124" t="str">
        <f>IF(COUNTIF(dmchung,B170),INDEX(mavcpa,MATCH(B170,dmchung,)),"")</f>
        <v>1061005</v>
      </c>
      <c r="D170" s="122" t="str">
        <f>IF(COUNTIF(dmchung,B170),INDEX(machung,MATCH(B170,dmchung,)),"")</f>
        <v>106100502</v>
      </c>
      <c r="E170" s="122" t="str">
        <f>IF(COUNTIF(dmchung,B170),INDEX(dvtchung,MATCH(B170,dmchung,)),"")</f>
        <v>1000 đồng/tấn</v>
      </c>
      <c r="F170" s="69" t="s">
        <v>41</v>
      </c>
      <c r="G170" s="69"/>
      <c r="H170" s="69"/>
    </row>
    <row r="171" spans="1:16" s="38" customFormat="1" ht="26.65" customHeight="1">
      <c r="A171" s="460" t="s">
        <v>459</v>
      </c>
      <c r="B171" s="474" t="s">
        <v>585</v>
      </c>
      <c r="C171" s="496" t="s">
        <v>450</v>
      </c>
      <c r="D171" s="503" t="s">
        <v>450</v>
      </c>
      <c r="E171" s="489"/>
      <c r="G171" s="73"/>
      <c r="H171" s="69"/>
      <c r="I171" s="69"/>
      <c r="J171" s="121"/>
      <c r="K171" s="4"/>
      <c r="L171" s="15"/>
      <c r="M171" s="4"/>
      <c r="N171" s="40"/>
      <c r="O171" s="40"/>
      <c r="P171" s="40"/>
    </row>
    <row r="172" spans="1:16" s="38" customFormat="1" ht="26.65" customHeight="1">
      <c r="A172" s="467">
        <v>19</v>
      </c>
      <c r="B172" s="722" t="s">
        <v>2024</v>
      </c>
      <c r="C172" s="495" t="s">
        <v>451</v>
      </c>
      <c r="D172" s="495" t="s">
        <v>451</v>
      </c>
      <c r="E172" s="489"/>
      <c r="G172" s="73"/>
      <c r="H172" s="69"/>
      <c r="I172" s="69"/>
      <c r="J172" s="121"/>
      <c r="K172" s="4"/>
      <c r="L172" s="15"/>
      <c r="M172" s="4"/>
      <c r="N172" s="40"/>
      <c r="O172" s="40"/>
      <c r="P172" s="40"/>
    </row>
    <row r="173" spans="1:16" ht="26.65" customHeight="1">
      <c r="A173" s="462" t="s">
        <v>427</v>
      </c>
      <c r="B173" s="441" t="s">
        <v>519</v>
      </c>
      <c r="C173" s="67" t="s">
        <v>249</v>
      </c>
      <c r="D173" s="67" t="s">
        <v>249</v>
      </c>
      <c r="E173" s="122"/>
      <c r="F173" s="69"/>
      <c r="G173" s="69"/>
      <c r="H173" s="69"/>
    </row>
    <row r="174" spans="1:16" ht="26.65" customHeight="1">
      <c r="A174" s="124">
        <f>IF(E174="","",COUNTA($E$9:E174))</f>
        <v>101</v>
      </c>
      <c r="B174" s="437" t="s">
        <v>1433</v>
      </c>
      <c r="C174" s="124">
        <f>IF(COUNTIF(dmchung,B174),INDEX(mavcpa,MATCH(B174,dmchung,)),"")</f>
        <v>1103002</v>
      </c>
      <c r="D174" s="122" t="str">
        <f>IF(COUNTIF(dmchung,B174),INDEX(machung,MATCH(B174,dmchung,)),"")</f>
        <v>110300201</v>
      </c>
      <c r="E174" s="122" t="str">
        <f>IF(COUNTIF(dmchung,B174),INDEX(dvtchung,MATCH(B174,dmchung,)),"")</f>
        <v>1000 đồng/tấn</v>
      </c>
      <c r="F174" s="69" t="s">
        <v>41</v>
      </c>
      <c r="G174" s="69" t="s">
        <v>41</v>
      </c>
      <c r="H174" s="69"/>
    </row>
    <row r="175" spans="1:16" s="38" customFormat="1" ht="26.65" customHeight="1">
      <c r="A175" s="133">
        <v>20</v>
      </c>
      <c r="B175" s="479" t="s">
        <v>355</v>
      </c>
      <c r="C175" s="495" t="s">
        <v>878</v>
      </c>
      <c r="D175" s="495" t="s">
        <v>878</v>
      </c>
      <c r="E175" s="378"/>
      <c r="G175" s="73"/>
      <c r="H175" s="69"/>
      <c r="I175" s="69"/>
      <c r="J175" s="121"/>
      <c r="K175" s="4"/>
      <c r="L175" s="15"/>
      <c r="M175" s="4"/>
      <c r="N175" s="40"/>
      <c r="O175" s="40"/>
      <c r="P175" s="40"/>
    </row>
    <row r="176" spans="1:16" ht="26.65" customHeight="1">
      <c r="A176" s="462" t="s">
        <v>428</v>
      </c>
      <c r="B176" s="441" t="s">
        <v>2005</v>
      </c>
      <c r="C176" s="452" t="s">
        <v>303</v>
      </c>
      <c r="D176" s="452" t="s">
        <v>303</v>
      </c>
      <c r="E176" s="122"/>
      <c r="F176" s="69"/>
      <c r="G176" s="69"/>
      <c r="H176" s="69"/>
    </row>
    <row r="177" spans="1:16" ht="26.65" customHeight="1">
      <c r="A177" s="462" t="s">
        <v>2000</v>
      </c>
      <c r="B177" s="441" t="s">
        <v>491</v>
      </c>
      <c r="C177" s="452" t="s">
        <v>303</v>
      </c>
      <c r="D177" s="452" t="s">
        <v>1998</v>
      </c>
      <c r="E177" s="122"/>
      <c r="F177" s="69"/>
      <c r="G177" s="69"/>
      <c r="H177" s="69"/>
    </row>
    <row r="178" spans="1:16" ht="26.65" customHeight="1">
      <c r="A178" s="124">
        <f>IF(E178="","",COUNTA($E$9:E178))</f>
        <v>102</v>
      </c>
      <c r="B178" s="59" t="s">
        <v>1435</v>
      </c>
      <c r="C178" s="124" t="str">
        <f>IF(COUNTIF(dmchung,B178),INDEX(mavcpa,MATCH(B178,dmchung,)),"")</f>
        <v>1200903</v>
      </c>
      <c r="D178" s="122" t="str">
        <f>IF(COUNTIF(dmchung,B178),INDEX(machung,MATCH(B178,dmchung,)),"")</f>
        <v>120090301</v>
      </c>
      <c r="E178" s="122" t="str">
        <f>IF(COUNTIF(dmchung,B178),INDEX(dvtchung,MATCH(B178,dmchung,)),"")</f>
        <v>1000 đồng/tấn</v>
      </c>
      <c r="F178" s="69"/>
      <c r="G178" s="69" t="s">
        <v>41</v>
      </c>
      <c r="H178" s="69"/>
    </row>
    <row r="179" spans="1:16" ht="26.65" customHeight="1">
      <c r="A179" s="462" t="s">
        <v>2001</v>
      </c>
      <c r="B179" s="64" t="s">
        <v>520</v>
      </c>
      <c r="C179" s="381" t="s">
        <v>303</v>
      </c>
      <c r="D179" s="409" t="s">
        <v>1999</v>
      </c>
      <c r="E179" s="495"/>
      <c r="F179" s="69"/>
      <c r="G179" s="69"/>
      <c r="H179" s="69"/>
    </row>
    <row r="180" spans="1:16" ht="26.65" customHeight="1">
      <c r="A180" s="124">
        <f>IF(E180="","",COUNTA($E$9:E180))</f>
        <v>103</v>
      </c>
      <c r="B180" s="59" t="s">
        <v>1434</v>
      </c>
      <c r="C180" s="124">
        <f>IF(COUNTIF(dmchung,B180),INDEX(mavcpa,MATCH(B180,dmchung,)),"")</f>
        <v>1200902</v>
      </c>
      <c r="D180" s="122" t="str">
        <f>IF(COUNTIF(dmchung,B180),INDEX(machung,MATCH(B180,dmchung,)),"")</f>
        <v>120090201</v>
      </c>
      <c r="E180" s="122" t="str">
        <f>IF(COUNTIF(dmchung,B180),INDEX(dvtchung,MATCH(B180,dmchung,)),"")</f>
        <v>1000 đồng/tấn</v>
      </c>
      <c r="F180" s="69"/>
      <c r="G180" s="69" t="s">
        <v>41</v>
      </c>
      <c r="H180" s="69"/>
    </row>
    <row r="181" spans="1:16" s="38" customFormat="1" ht="26.65" customHeight="1">
      <c r="A181" s="460" t="s">
        <v>462</v>
      </c>
      <c r="B181" s="474" t="s">
        <v>586</v>
      </c>
      <c r="C181" s="496" t="s">
        <v>453</v>
      </c>
      <c r="D181" s="496" t="s">
        <v>453</v>
      </c>
      <c r="E181" s="489"/>
      <c r="G181" s="73"/>
      <c r="H181" s="69"/>
      <c r="I181" s="69"/>
      <c r="J181" s="121"/>
      <c r="K181" s="4"/>
      <c r="L181" s="15"/>
      <c r="M181" s="4"/>
      <c r="N181" s="40"/>
      <c r="O181" s="40"/>
      <c r="P181" s="40"/>
    </row>
    <row r="182" spans="1:16" s="38" customFormat="1" ht="26.65" customHeight="1">
      <c r="A182" s="467">
        <v>21</v>
      </c>
      <c r="B182" s="479" t="s">
        <v>635</v>
      </c>
      <c r="C182" s="495" t="s">
        <v>454</v>
      </c>
      <c r="D182" s="495" t="s">
        <v>454</v>
      </c>
      <c r="E182" s="489"/>
      <c r="G182" s="73"/>
      <c r="H182" s="69"/>
      <c r="I182" s="69"/>
      <c r="J182" s="121"/>
      <c r="K182" s="4"/>
      <c r="L182" s="15"/>
      <c r="M182" s="4"/>
      <c r="N182" s="40"/>
      <c r="O182" s="40"/>
      <c r="P182" s="40"/>
    </row>
    <row r="183" spans="1:16" ht="26.65" customHeight="1">
      <c r="A183" s="462" t="s">
        <v>429</v>
      </c>
      <c r="B183" s="441" t="s">
        <v>528</v>
      </c>
      <c r="C183" s="67" t="s">
        <v>260</v>
      </c>
      <c r="D183" s="452" t="s">
        <v>260</v>
      </c>
      <c r="E183" s="122"/>
      <c r="F183" s="69"/>
      <c r="G183" s="69"/>
      <c r="H183" s="69"/>
    </row>
    <row r="184" spans="1:16" ht="26.65" customHeight="1">
      <c r="A184" s="124">
        <f>IF(E184="","",COUNTA($E$9:E184))</f>
        <v>104</v>
      </c>
      <c r="B184" s="437" t="s">
        <v>1436</v>
      </c>
      <c r="C184" s="124" t="str">
        <f t="shared" ref="C184:C240" si="13">IF(COUNTIF(dmchung,B184),INDEX(mavcpa,MATCH(B184,dmchung,)),"")</f>
        <v>1311011</v>
      </c>
      <c r="D184" s="122" t="str">
        <f t="shared" ref="D184:D240" si="14">IF(COUNTIF(dmchung,B184),INDEX(machung,MATCH(B184,dmchung,)),"")</f>
        <v>131101101</v>
      </c>
      <c r="E184" s="122" t="str">
        <f t="shared" ref="E184:E239" si="15">IF(COUNTIF(dmchung,B184),INDEX(dvtchung,MATCH(B184,dmchung,)),"")</f>
        <v>1000 đồng/tấn</v>
      </c>
      <c r="F184" s="69"/>
      <c r="G184" s="69" t="s">
        <v>41</v>
      </c>
      <c r="H184" s="69"/>
      <c r="I184" s="11"/>
      <c r="J184" s="11"/>
    </row>
    <row r="185" spans="1:16" s="11" customFormat="1" ht="26.65" customHeight="1">
      <c r="A185" s="124">
        <f>IF(E185="","",COUNTA($E$9:E185))</f>
        <v>105</v>
      </c>
      <c r="B185" s="437" t="s">
        <v>1437</v>
      </c>
      <c r="C185" s="124" t="str">
        <f t="shared" si="13"/>
        <v>1311013</v>
      </c>
      <c r="D185" s="122" t="str">
        <f t="shared" si="14"/>
        <v>131101301</v>
      </c>
      <c r="E185" s="122" t="str">
        <f t="shared" si="15"/>
        <v>1000 đồng/tấn</v>
      </c>
      <c r="F185" s="69" t="s">
        <v>41</v>
      </c>
      <c r="G185" s="69"/>
      <c r="H185" s="69"/>
      <c r="I185" s="4"/>
      <c r="J185" s="4"/>
    </row>
    <row r="186" spans="1:16" ht="26.65" customHeight="1">
      <c r="A186" s="124">
        <f>IF(E186="","",COUNTA($E$9:E186))</f>
        <v>106</v>
      </c>
      <c r="B186" s="437" t="s">
        <v>1438</v>
      </c>
      <c r="C186" s="124" t="str">
        <f t="shared" si="13"/>
        <v>1311014</v>
      </c>
      <c r="D186" s="122" t="str">
        <f t="shared" si="14"/>
        <v>131101401</v>
      </c>
      <c r="E186" s="122" t="str">
        <f t="shared" si="15"/>
        <v>1000 đồng/tấn</v>
      </c>
      <c r="F186" s="69"/>
      <c r="G186" s="69" t="s">
        <v>41</v>
      </c>
      <c r="H186" s="69"/>
    </row>
    <row r="187" spans="1:16" ht="26.65" customHeight="1">
      <c r="A187" s="124">
        <f>IF(E187="","",COUNTA($E$9:E187))</f>
        <v>107</v>
      </c>
      <c r="B187" s="437" t="s">
        <v>1439</v>
      </c>
      <c r="C187" s="124" t="str">
        <f t="shared" si="13"/>
        <v>1311033</v>
      </c>
      <c r="D187" s="122" t="str">
        <f t="shared" si="14"/>
        <v>131103301</v>
      </c>
      <c r="E187" s="122" t="str">
        <f t="shared" si="15"/>
        <v>1000 đồng/kg</v>
      </c>
      <c r="F187" s="69" t="s">
        <v>41</v>
      </c>
      <c r="G187" s="69"/>
      <c r="H187" s="69"/>
    </row>
    <row r="188" spans="1:16" ht="26.65" customHeight="1">
      <c r="A188" s="124">
        <f>IF(E188="","",COUNTA($E$9:E188))</f>
        <v>108</v>
      </c>
      <c r="B188" s="437" t="s">
        <v>1627</v>
      </c>
      <c r="C188" s="124">
        <f t="shared" si="13"/>
        <v>1311033</v>
      </c>
      <c r="D188" s="122" t="str">
        <f t="shared" si="14"/>
        <v>131103302</v>
      </c>
      <c r="E188" s="122" t="str">
        <f t="shared" si="15"/>
        <v>1000 đồng/kg</v>
      </c>
      <c r="F188" s="69"/>
      <c r="G188" s="69" t="s">
        <v>41</v>
      </c>
      <c r="H188" s="69"/>
    </row>
    <row r="189" spans="1:16" ht="26.65" customHeight="1">
      <c r="A189" s="124">
        <f>IF(E189="","",COUNTA($E$9:E189))</f>
        <v>109</v>
      </c>
      <c r="B189" s="437" t="s">
        <v>1628</v>
      </c>
      <c r="C189" s="124">
        <f t="shared" si="13"/>
        <v>1311033</v>
      </c>
      <c r="D189" s="122" t="str">
        <f t="shared" si="14"/>
        <v>131103303</v>
      </c>
      <c r="E189" s="122" t="str">
        <f t="shared" si="15"/>
        <v>1000 đồng/kg</v>
      </c>
      <c r="F189" s="69"/>
      <c r="G189" s="69"/>
      <c r="H189" s="69"/>
    </row>
    <row r="190" spans="1:16" ht="26.65" customHeight="1">
      <c r="A190" s="124">
        <f>IF(E190="","",COUNTA($E$9:E190))</f>
        <v>110</v>
      </c>
      <c r="B190" s="437" t="s">
        <v>1767</v>
      </c>
      <c r="C190" s="124">
        <f t="shared" si="13"/>
        <v>1311033</v>
      </c>
      <c r="D190" s="122" t="str">
        <f t="shared" si="14"/>
        <v>131103304</v>
      </c>
      <c r="E190" s="122" t="str">
        <f t="shared" si="15"/>
        <v>1000 đồng/kg</v>
      </c>
      <c r="F190" s="69"/>
      <c r="G190" s="69"/>
      <c r="H190" s="69"/>
    </row>
    <row r="191" spans="1:16" ht="26.65" customHeight="1">
      <c r="A191" s="124">
        <f>IF(E191="","",COUNTA($E$9:E191))</f>
        <v>111</v>
      </c>
      <c r="B191" s="437" t="s">
        <v>1766</v>
      </c>
      <c r="C191" s="124" t="str">
        <f t="shared" si="13"/>
        <v>1311033</v>
      </c>
      <c r="D191" s="122" t="str">
        <f t="shared" si="14"/>
        <v>131103305</v>
      </c>
      <c r="E191" s="122" t="str">
        <f t="shared" si="15"/>
        <v>1000 đồng/kg</v>
      </c>
      <c r="F191" s="69"/>
      <c r="G191" s="69"/>
      <c r="H191" s="69"/>
    </row>
    <row r="192" spans="1:16" ht="26.65" customHeight="1">
      <c r="A192" s="124">
        <f>IF(E192="","",COUNTA($E$9:E192))</f>
        <v>112</v>
      </c>
      <c r="B192" s="437" t="s">
        <v>1629</v>
      </c>
      <c r="C192" s="124" t="str">
        <f t="shared" si="13"/>
        <v>1311024</v>
      </c>
      <c r="D192" s="122" t="str">
        <f t="shared" si="14"/>
        <v>131102401</v>
      </c>
      <c r="E192" s="122" t="str">
        <f>IF(COUNTIF(dmchung,B192),INDEX(dvtchung,MATCH(B192,dmchung,)),"")</f>
        <v>1000 đồng/1000 m</v>
      </c>
      <c r="F192" s="69"/>
      <c r="G192" s="69"/>
      <c r="H192" s="69"/>
    </row>
    <row r="193" spans="1:16" ht="26.65" customHeight="1">
      <c r="A193" s="124">
        <f>IF(E193="","",COUNTA($E$9:E193))</f>
        <v>113</v>
      </c>
      <c r="B193" s="437" t="s">
        <v>1440</v>
      </c>
      <c r="C193" s="124" t="str">
        <f t="shared" si="13"/>
        <v>1311031</v>
      </c>
      <c r="D193" s="122" t="str">
        <f t="shared" si="14"/>
        <v>131103101</v>
      </c>
      <c r="E193" s="122" t="str">
        <f t="shared" si="15"/>
        <v>1000 đồng/1000 m</v>
      </c>
      <c r="F193" s="69"/>
      <c r="G193" s="69" t="s">
        <v>41</v>
      </c>
      <c r="H193" s="69"/>
    </row>
    <row r="194" spans="1:16" ht="26.65" customHeight="1">
      <c r="A194" s="462" t="s">
        <v>431</v>
      </c>
      <c r="B194" s="441" t="s">
        <v>529</v>
      </c>
      <c r="C194" s="67" t="s">
        <v>265</v>
      </c>
      <c r="D194" s="67" t="s">
        <v>265</v>
      </c>
      <c r="E194" s="122"/>
      <c r="F194" s="69"/>
      <c r="G194" s="69"/>
      <c r="H194" s="69"/>
    </row>
    <row r="195" spans="1:16" ht="26.65" customHeight="1">
      <c r="A195" s="124">
        <f>IF(E195="","",COUNTA($E$9:E195))</f>
        <v>114</v>
      </c>
      <c r="B195" s="437" t="s">
        <v>1441</v>
      </c>
      <c r="C195" s="124" t="str">
        <f t="shared" si="13"/>
        <v>1312011</v>
      </c>
      <c r="D195" s="122" t="str">
        <f t="shared" si="14"/>
        <v>131201101</v>
      </c>
      <c r="E195" s="122" t="str">
        <f t="shared" si="15"/>
        <v>1000 đồng/m</v>
      </c>
      <c r="F195" s="69" t="s">
        <v>41</v>
      </c>
      <c r="G195" s="69"/>
      <c r="H195" s="69"/>
    </row>
    <row r="196" spans="1:16" ht="26.65" customHeight="1">
      <c r="A196" s="124">
        <f>IF(E196="","",COUNTA($E$9:E196))</f>
        <v>115</v>
      </c>
      <c r="B196" s="437" t="s">
        <v>1442</v>
      </c>
      <c r="C196" s="124" t="str">
        <f t="shared" si="13"/>
        <v>1312012</v>
      </c>
      <c r="D196" s="122" t="str">
        <f t="shared" si="14"/>
        <v>131201201</v>
      </c>
      <c r="E196" s="122" t="str">
        <f t="shared" si="15"/>
        <v>1000 đồng/m</v>
      </c>
      <c r="F196" s="69" t="s">
        <v>41</v>
      </c>
      <c r="G196" s="69"/>
      <c r="H196" s="69"/>
    </row>
    <row r="197" spans="1:16" ht="26.65" customHeight="1">
      <c r="A197" s="124">
        <f>IF(E197="","",COUNTA($E$9:E197))</f>
        <v>116</v>
      </c>
      <c r="B197" s="437" t="s">
        <v>1443</v>
      </c>
      <c r="C197" s="124" t="str">
        <f t="shared" si="13"/>
        <v>1312012</v>
      </c>
      <c r="D197" s="122" t="str">
        <f t="shared" si="14"/>
        <v>131201202</v>
      </c>
      <c r="E197" s="122" t="str">
        <f t="shared" si="15"/>
        <v>1000 đồng/m</v>
      </c>
      <c r="F197" s="69" t="s">
        <v>41</v>
      </c>
      <c r="G197" s="69"/>
      <c r="H197" s="69"/>
    </row>
    <row r="198" spans="1:16" ht="26.65" customHeight="1">
      <c r="A198" s="124">
        <f>IF(E198="","",COUNTA($E$9:E198))</f>
        <v>117</v>
      </c>
      <c r="B198" s="437" t="s">
        <v>1444</v>
      </c>
      <c r="C198" s="124" t="str">
        <f t="shared" si="13"/>
        <v>1312031</v>
      </c>
      <c r="D198" s="122" t="str">
        <f t="shared" si="14"/>
        <v>131203101</v>
      </c>
      <c r="E198" s="122" t="str">
        <f t="shared" si="15"/>
        <v>1000 đồng/m</v>
      </c>
      <c r="F198" s="69" t="s">
        <v>41</v>
      </c>
      <c r="G198" s="69"/>
      <c r="H198" s="69"/>
    </row>
    <row r="199" spans="1:16" ht="26.65" customHeight="1">
      <c r="A199" s="124">
        <f>IF(E199="","",COUNTA($E$9:E199))</f>
        <v>118</v>
      </c>
      <c r="B199" s="437" t="s">
        <v>1768</v>
      </c>
      <c r="C199" s="124" t="str">
        <f t="shared" si="13"/>
        <v>1312031</v>
      </c>
      <c r="D199" s="122" t="str">
        <f t="shared" si="14"/>
        <v>131203102</v>
      </c>
      <c r="E199" s="122" t="str">
        <f t="shared" si="15"/>
        <v>1000 đồng/m</v>
      </c>
      <c r="F199" s="69" t="s">
        <v>41</v>
      </c>
      <c r="G199" s="69"/>
      <c r="H199" s="69"/>
    </row>
    <row r="200" spans="1:16" ht="26.65" customHeight="1">
      <c r="A200" s="124">
        <f>IF(E200="","",COUNTA($E$9:E200))</f>
        <v>119</v>
      </c>
      <c r="B200" s="437" t="s">
        <v>1769</v>
      </c>
      <c r="C200" s="124" t="str">
        <f t="shared" si="13"/>
        <v>1312031</v>
      </c>
      <c r="D200" s="122" t="str">
        <f t="shared" si="14"/>
        <v>131203103</v>
      </c>
      <c r="E200" s="122" t="str">
        <f t="shared" si="15"/>
        <v>1000 đồng/m</v>
      </c>
      <c r="F200" s="69" t="s">
        <v>41</v>
      </c>
      <c r="G200" s="69"/>
      <c r="H200" s="69"/>
    </row>
    <row r="201" spans="1:16" ht="26.65" customHeight="1">
      <c r="A201" s="124">
        <f>IF(E201="","",COUNTA($E$9:E201))</f>
        <v>120</v>
      </c>
      <c r="B201" s="437" t="s">
        <v>1445</v>
      </c>
      <c r="C201" s="124" t="str">
        <f t="shared" si="13"/>
        <v>1312019</v>
      </c>
      <c r="D201" s="122" t="str">
        <f t="shared" si="14"/>
        <v>131201901</v>
      </c>
      <c r="E201" s="122" t="str">
        <f t="shared" si="15"/>
        <v>1000 đồng/m</v>
      </c>
      <c r="F201" s="158"/>
      <c r="G201" s="69"/>
      <c r="H201" s="69"/>
    </row>
    <row r="202" spans="1:16" s="38" customFormat="1" ht="26.65" customHeight="1">
      <c r="A202" s="133">
        <v>22</v>
      </c>
      <c r="B202" s="479" t="s">
        <v>360</v>
      </c>
      <c r="C202" s="495" t="s">
        <v>636</v>
      </c>
      <c r="D202" s="495" t="s">
        <v>636</v>
      </c>
      <c r="E202" s="378"/>
      <c r="G202" s="73"/>
      <c r="H202" s="69"/>
      <c r="I202" s="69"/>
      <c r="J202" s="121"/>
      <c r="K202" s="4"/>
      <c r="L202" s="15"/>
      <c r="M202" s="4"/>
      <c r="N202" s="40"/>
      <c r="O202" s="40"/>
      <c r="P202" s="40"/>
    </row>
    <row r="203" spans="1:16" ht="26.65" customHeight="1">
      <c r="A203" s="462" t="s">
        <v>432</v>
      </c>
      <c r="B203" s="441" t="s">
        <v>530</v>
      </c>
      <c r="C203" s="67" t="s">
        <v>270</v>
      </c>
      <c r="D203" s="67" t="s">
        <v>270</v>
      </c>
      <c r="E203" s="122"/>
      <c r="F203" s="69"/>
      <c r="G203" s="69"/>
      <c r="H203" s="69"/>
    </row>
    <row r="204" spans="1:16" ht="26.65" customHeight="1">
      <c r="A204" s="124">
        <f>IF(E204="","",COUNTA($E$9:E204))</f>
        <v>121</v>
      </c>
      <c r="B204" s="437" t="s">
        <v>910</v>
      </c>
      <c r="C204" s="124" t="str">
        <f t="shared" si="13"/>
        <v>1420011</v>
      </c>
      <c r="D204" s="122" t="str">
        <f t="shared" si="14"/>
        <v>142001101</v>
      </c>
      <c r="E204" s="122" t="str">
        <f t="shared" si="15"/>
        <v>1000 đồng/tấn</v>
      </c>
      <c r="F204" s="69" t="s">
        <v>41</v>
      </c>
      <c r="G204" s="69"/>
      <c r="H204" s="69"/>
    </row>
    <row r="205" spans="1:16" s="38" customFormat="1" ht="26.65" customHeight="1">
      <c r="A205" s="460" t="s">
        <v>198</v>
      </c>
      <c r="B205" s="474" t="s">
        <v>587</v>
      </c>
      <c r="C205" s="496" t="s">
        <v>457</v>
      </c>
      <c r="D205" s="503" t="s">
        <v>457</v>
      </c>
      <c r="E205" s="489"/>
      <c r="G205" s="73"/>
      <c r="H205" s="69"/>
      <c r="I205" s="69"/>
      <c r="J205" s="121"/>
      <c r="K205" s="4"/>
      <c r="L205" s="15"/>
      <c r="M205" s="4"/>
      <c r="N205" s="40"/>
      <c r="O205" s="40"/>
      <c r="P205" s="40"/>
    </row>
    <row r="206" spans="1:16" s="38" customFormat="1" ht="26.65" customHeight="1">
      <c r="A206" s="467">
        <v>23</v>
      </c>
      <c r="B206" s="479" t="s">
        <v>361</v>
      </c>
      <c r="C206" s="495" t="s">
        <v>637</v>
      </c>
      <c r="D206" s="495" t="s">
        <v>637</v>
      </c>
      <c r="E206" s="489"/>
      <c r="G206" s="73"/>
      <c r="H206" s="69"/>
      <c r="I206" s="69"/>
      <c r="J206" s="121"/>
      <c r="K206" s="4"/>
      <c r="L206" s="15"/>
      <c r="M206" s="4"/>
      <c r="N206" s="40"/>
      <c r="O206" s="40"/>
      <c r="P206" s="40"/>
    </row>
    <row r="207" spans="1:16" s="11" customFormat="1" ht="26.65" customHeight="1">
      <c r="A207" s="67" t="s">
        <v>433</v>
      </c>
      <c r="B207" s="441" t="s">
        <v>531</v>
      </c>
      <c r="C207" s="67" t="s">
        <v>13</v>
      </c>
      <c r="D207" s="67" t="s">
        <v>13</v>
      </c>
      <c r="E207" s="122"/>
      <c r="F207" s="69"/>
      <c r="G207" s="69"/>
      <c r="H207" s="69"/>
    </row>
    <row r="208" spans="1:16" ht="26.65" customHeight="1">
      <c r="A208" s="124">
        <f>IF(E208="","",COUNTA($E$9:E208))</f>
        <v>122</v>
      </c>
      <c r="B208" s="437" t="s">
        <v>1630</v>
      </c>
      <c r="C208" s="124">
        <f t="shared" si="13"/>
        <v>1610110</v>
      </c>
      <c r="D208" s="122" t="str">
        <f>IF(COUNTIF(dmchung,B208),INDEX(machung,MATCH(B208,dmchung,)),"")</f>
        <v>161011001</v>
      </c>
      <c r="E208" s="122" t="str">
        <f t="shared" si="15"/>
        <v>1000 đồng/m3</v>
      </c>
      <c r="F208" s="69" t="s">
        <v>41</v>
      </c>
      <c r="G208" s="69"/>
      <c r="H208" s="69"/>
    </row>
    <row r="209" spans="1:16" ht="26.65" customHeight="1">
      <c r="A209" s="124">
        <f>IF(E209="","",COUNTA($E$9:E209))</f>
        <v>123</v>
      </c>
      <c r="B209" s="437" t="s">
        <v>1631</v>
      </c>
      <c r="C209" s="124">
        <f t="shared" si="13"/>
        <v>1610110</v>
      </c>
      <c r="D209" s="122" t="str">
        <f>IF(COUNTIF(dmchung,B209),INDEX(machung,MATCH(B209,dmchung,)),"")</f>
        <v>161011002</v>
      </c>
      <c r="E209" s="122" t="str">
        <f t="shared" si="15"/>
        <v>1000 đồng/m3</v>
      </c>
      <c r="F209" s="69" t="s">
        <v>41</v>
      </c>
      <c r="G209" s="69"/>
      <c r="H209" s="69"/>
    </row>
    <row r="210" spans="1:16" ht="26.65" customHeight="1">
      <c r="A210" s="124">
        <f>IF(E210="","",COUNTA($E$9:E210))</f>
        <v>124</v>
      </c>
      <c r="B210" s="437" t="s">
        <v>1632</v>
      </c>
      <c r="C210" s="124">
        <f t="shared" si="13"/>
        <v>1610110</v>
      </c>
      <c r="D210" s="122" t="str">
        <f>IF(COUNTIF(dmchung,B210),INDEX(machung,MATCH(B210,dmchung,)),"")</f>
        <v>161011003</v>
      </c>
      <c r="E210" s="122" t="str">
        <f t="shared" si="15"/>
        <v>1000 đồng/m3</v>
      </c>
      <c r="F210" s="69" t="s">
        <v>41</v>
      </c>
      <c r="G210" s="69"/>
      <c r="H210" s="69"/>
    </row>
    <row r="211" spans="1:16" s="38" customFormat="1" ht="26.65" customHeight="1">
      <c r="A211" s="460" t="s">
        <v>465</v>
      </c>
      <c r="B211" s="474" t="s">
        <v>588</v>
      </c>
      <c r="C211" s="496" t="s">
        <v>460</v>
      </c>
      <c r="D211" s="503" t="s">
        <v>460</v>
      </c>
      <c r="E211" s="489"/>
      <c r="G211" s="73"/>
      <c r="H211" s="20"/>
      <c r="I211" s="20"/>
      <c r="J211" s="121"/>
      <c r="K211" s="4"/>
      <c r="L211" s="15"/>
      <c r="M211" s="4"/>
      <c r="N211" s="40"/>
      <c r="O211" s="40"/>
      <c r="P211" s="40"/>
    </row>
    <row r="212" spans="1:16" s="38" customFormat="1" ht="26.65" customHeight="1">
      <c r="A212" s="467">
        <v>24</v>
      </c>
      <c r="B212" s="479" t="s">
        <v>638</v>
      </c>
      <c r="C212" s="495" t="s">
        <v>461</v>
      </c>
      <c r="D212" s="495" t="s">
        <v>461</v>
      </c>
      <c r="E212" s="489"/>
      <c r="G212" s="73"/>
      <c r="H212" s="20"/>
      <c r="I212" s="20"/>
      <c r="J212" s="121"/>
      <c r="K212" s="4"/>
      <c r="L212" s="15"/>
      <c r="M212" s="4"/>
      <c r="N212" s="40"/>
      <c r="O212" s="40"/>
      <c r="P212" s="40"/>
    </row>
    <row r="213" spans="1:16" ht="26.65" customHeight="1">
      <c r="A213" s="462" t="s">
        <v>434</v>
      </c>
      <c r="B213" s="441" t="s">
        <v>532</v>
      </c>
      <c r="C213" s="67" t="s">
        <v>272</v>
      </c>
      <c r="D213" s="67" t="s">
        <v>272</v>
      </c>
      <c r="E213" s="122"/>
      <c r="F213" s="69"/>
      <c r="G213" s="69"/>
      <c r="H213" s="69"/>
    </row>
    <row r="214" spans="1:16" ht="26.65" customHeight="1">
      <c r="A214" s="124">
        <f>IF(E214="","",COUNTA($E$9:E214))</f>
        <v>125</v>
      </c>
      <c r="B214" s="437" t="s">
        <v>1639</v>
      </c>
      <c r="C214" s="124">
        <f t="shared" si="13"/>
        <v>1701010</v>
      </c>
      <c r="D214" s="122" t="str">
        <f t="shared" si="14"/>
        <v>170101001</v>
      </c>
      <c r="E214" s="122" t="str">
        <f t="shared" si="15"/>
        <v>1000 đồng/ tấn</v>
      </c>
      <c r="F214" s="69" t="s">
        <v>41</v>
      </c>
      <c r="G214" s="69"/>
      <c r="H214" s="69"/>
    </row>
    <row r="215" spans="1:16" ht="26.65" customHeight="1">
      <c r="A215" s="124">
        <f>IF(E215="","",COUNTA($E$9:E215))</f>
        <v>126</v>
      </c>
      <c r="B215" s="437" t="s">
        <v>1446</v>
      </c>
      <c r="C215" s="124" t="str">
        <f t="shared" si="13"/>
        <v>1701020</v>
      </c>
      <c r="D215" s="122" t="str">
        <f t="shared" si="14"/>
        <v>170102001</v>
      </c>
      <c r="E215" s="122" t="str">
        <f t="shared" si="15"/>
        <v>1000 đồng/tấn</v>
      </c>
      <c r="F215" s="69"/>
      <c r="G215" s="69" t="s">
        <v>41</v>
      </c>
      <c r="H215" s="69"/>
    </row>
    <row r="216" spans="1:16" ht="26.65" customHeight="1">
      <c r="A216" s="124">
        <f>IF(E216="","",COUNTA($E$9:E216))</f>
        <v>127</v>
      </c>
      <c r="B216" s="437" t="s">
        <v>1447</v>
      </c>
      <c r="C216" s="124">
        <f t="shared" si="13"/>
        <v>1701020</v>
      </c>
      <c r="D216" s="122" t="str">
        <f t="shared" si="14"/>
        <v>170102002</v>
      </c>
      <c r="E216" s="122" t="str">
        <f t="shared" si="15"/>
        <v>1000 đồng/tấn</v>
      </c>
      <c r="F216" s="69" t="s">
        <v>41</v>
      </c>
      <c r="G216" s="69"/>
      <c r="H216" s="69"/>
    </row>
    <row r="217" spans="1:16" ht="26.65" customHeight="1">
      <c r="A217" s="124">
        <f>IF(E217="","",COUNTA($E$9:E217))</f>
        <v>128</v>
      </c>
      <c r="B217" s="437" t="s">
        <v>1625</v>
      </c>
      <c r="C217" s="124">
        <f t="shared" si="13"/>
        <v>1701020</v>
      </c>
      <c r="D217" s="122" t="str">
        <f t="shared" si="14"/>
        <v>170102003</v>
      </c>
      <c r="E217" s="122" t="str">
        <f t="shared" si="15"/>
        <v>1000 đồng/tấn</v>
      </c>
      <c r="F217" s="69" t="s">
        <v>41</v>
      </c>
      <c r="G217" s="69"/>
      <c r="H217" s="69"/>
    </row>
    <row r="218" spans="1:16" ht="26.65" customHeight="1">
      <c r="A218" s="124">
        <f>IF(E218="","",COUNTA($E$9:E218))</f>
        <v>129</v>
      </c>
      <c r="B218" s="437" t="s">
        <v>913</v>
      </c>
      <c r="C218" s="124">
        <f t="shared" si="13"/>
        <v>1701020</v>
      </c>
      <c r="D218" s="122" t="str">
        <f t="shared" si="14"/>
        <v>170102004</v>
      </c>
      <c r="E218" s="122" t="str">
        <f t="shared" si="15"/>
        <v>1000 đồng/tấn</v>
      </c>
      <c r="F218" s="69" t="s">
        <v>41</v>
      </c>
      <c r="G218" s="69"/>
      <c r="H218" s="69"/>
    </row>
    <row r="219" spans="1:16" ht="26.65" customHeight="1">
      <c r="A219" s="124">
        <f>IF(E219="","",COUNTA($E$9:E219))</f>
        <v>130</v>
      </c>
      <c r="B219" s="437" t="s">
        <v>912</v>
      </c>
      <c r="C219" s="124">
        <f t="shared" si="13"/>
        <v>1701020</v>
      </c>
      <c r="D219" s="122" t="str">
        <f t="shared" si="14"/>
        <v>170102005</v>
      </c>
      <c r="E219" s="122" t="str">
        <f t="shared" si="15"/>
        <v>1000 đồng/tấn</v>
      </c>
      <c r="F219" s="69" t="s">
        <v>41</v>
      </c>
      <c r="G219" s="69"/>
      <c r="H219" s="69"/>
    </row>
    <row r="220" spans="1:16" ht="26.65" customHeight="1">
      <c r="A220" s="462" t="s">
        <v>435</v>
      </c>
      <c r="B220" s="441" t="s">
        <v>533</v>
      </c>
      <c r="C220" s="67" t="s">
        <v>274</v>
      </c>
      <c r="D220" s="67" t="s">
        <v>274</v>
      </c>
      <c r="E220" s="122"/>
      <c r="F220" s="69"/>
      <c r="G220" s="69"/>
      <c r="H220" s="69"/>
    </row>
    <row r="221" spans="1:16" ht="26.65" customHeight="1">
      <c r="A221" s="124">
        <f>IF(E221="","",COUNTA($E$9:E221))</f>
        <v>131</v>
      </c>
      <c r="B221" s="437" t="s">
        <v>1640</v>
      </c>
      <c r="C221" s="124">
        <f t="shared" si="13"/>
        <v>1702101</v>
      </c>
      <c r="D221" s="122" t="str">
        <f>IF(COUNTIF(dmchung,B221),INDEX(machung,MATCH(B221,dmchung,)),"")</f>
        <v>170210101</v>
      </c>
      <c r="E221" s="122" t="str">
        <f t="shared" si="15"/>
        <v>1000 đồng/1000 cái</v>
      </c>
      <c r="F221" s="69" t="s">
        <v>41</v>
      </c>
      <c r="G221" s="69"/>
      <c r="H221" s="69"/>
    </row>
    <row r="222" spans="1:16" ht="26.65" customHeight="1">
      <c r="A222" s="124">
        <f>IF(E222="","",COUNTA($E$9:E222))</f>
        <v>132</v>
      </c>
      <c r="B222" s="437" t="s">
        <v>1641</v>
      </c>
      <c r="C222" s="124">
        <f t="shared" si="13"/>
        <v>1702101</v>
      </c>
      <c r="D222" s="122" t="str">
        <f>IF(COUNTIF(dmchung,B222),INDEX(machung,MATCH(B222,dmchung,)),"")</f>
        <v>170210102</v>
      </c>
      <c r="E222" s="122" t="str">
        <f t="shared" si="15"/>
        <v>1000 đồng/1000 cái</v>
      </c>
      <c r="F222" s="69" t="s">
        <v>41</v>
      </c>
      <c r="G222" s="69"/>
      <c r="H222" s="69"/>
    </row>
    <row r="223" spans="1:16" ht="26.65" customHeight="1">
      <c r="A223" s="124">
        <f>IF(E223="","",COUNTA($E$9:E223))</f>
        <v>133</v>
      </c>
      <c r="B223" s="437" t="s">
        <v>918</v>
      </c>
      <c r="C223" s="124">
        <f t="shared" si="13"/>
        <v>1702101</v>
      </c>
      <c r="D223" s="122" t="str">
        <f>IF(COUNTIF(dmchung,B223),INDEX(machung,MATCH(B223,dmchung,)),"")</f>
        <v>170210103</v>
      </c>
      <c r="E223" s="122" t="str">
        <f t="shared" si="15"/>
        <v>1000 đồng/1000 cái</v>
      </c>
      <c r="F223" s="69" t="s">
        <v>41</v>
      </c>
      <c r="G223" s="69"/>
      <c r="H223" s="69"/>
    </row>
    <row r="224" spans="1:16" ht="26.65" customHeight="1">
      <c r="A224" s="124">
        <f>IF(E224="","",COUNTA($E$9:E224))</f>
        <v>134</v>
      </c>
      <c r="B224" s="437" t="s">
        <v>914</v>
      </c>
      <c r="C224" s="124" t="str">
        <f t="shared" si="13"/>
        <v>1702102</v>
      </c>
      <c r="D224" s="122" t="str">
        <f>IF(COUNTIF(dmchung,B224),INDEX(machung,MATCH(B224,dmchung,)),"")</f>
        <v>170210202</v>
      </c>
      <c r="E224" s="122" t="str">
        <f t="shared" si="15"/>
        <v>1000 đồng/1000 chiếc</v>
      </c>
      <c r="F224" s="69" t="s">
        <v>41</v>
      </c>
      <c r="G224" s="69"/>
      <c r="H224" s="69"/>
    </row>
    <row r="225" spans="1:16" ht="26.65" customHeight="1">
      <c r="A225" s="124">
        <f>IF(E225="","",COUNTA($E$9:E225))</f>
        <v>135</v>
      </c>
      <c r="B225" s="437" t="s">
        <v>916</v>
      </c>
      <c r="C225" s="124">
        <f t="shared" si="13"/>
        <v>1702102</v>
      </c>
      <c r="D225" s="122" t="str">
        <f>IF(COUNTIF(dmchung,B225),INDEX(machung,MATCH(B225,dmchung,)),"")</f>
        <v>170210201</v>
      </c>
      <c r="E225" s="122" t="str">
        <f t="shared" si="15"/>
        <v>1000 đồng/tấn</v>
      </c>
      <c r="F225" s="69"/>
      <c r="G225" s="69"/>
      <c r="H225" s="69"/>
    </row>
    <row r="226" spans="1:16" s="38" customFormat="1" ht="26.65" customHeight="1">
      <c r="A226" s="460" t="s">
        <v>467</v>
      </c>
      <c r="B226" s="474" t="s">
        <v>589</v>
      </c>
      <c r="C226" s="496" t="s">
        <v>562</v>
      </c>
      <c r="D226" s="503" t="s">
        <v>562</v>
      </c>
      <c r="E226" s="489"/>
      <c r="G226" s="73"/>
      <c r="H226" s="69"/>
      <c r="I226" s="69"/>
      <c r="J226" s="121"/>
      <c r="K226" s="4"/>
      <c r="L226" s="15"/>
      <c r="M226" s="4"/>
      <c r="N226" s="40"/>
      <c r="O226" s="40"/>
      <c r="P226" s="40"/>
    </row>
    <row r="227" spans="1:16" s="38" customFormat="1" ht="26.65" customHeight="1">
      <c r="A227" s="467">
        <v>25</v>
      </c>
      <c r="B227" s="479" t="s">
        <v>365</v>
      </c>
      <c r="C227" s="495" t="s">
        <v>639</v>
      </c>
      <c r="D227" s="495" t="s">
        <v>639</v>
      </c>
      <c r="E227" s="489"/>
      <c r="G227" s="73"/>
      <c r="H227" s="69"/>
      <c r="I227" s="69"/>
      <c r="J227" s="121"/>
      <c r="K227" s="4"/>
      <c r="L227" s="15"/>
      <c r="M227" s="4"/>
      <c r="N227" s="40"/>
      <c r="O227" s="40"/>
      <c r="P227" s="40"/>
    </row>
    <row r="228" spans="1:16" ht="26.65" customHeight="1">
      <c r="A228" s="462" t="s">
        <v>436</v>
      </c>
      <c r="B228" s="441" t="s">
        <v>534</v>
      </c>
      <c r="C228" s="67" t="s">
        <v>275</v>
      </c>
      <c r="D228" s="67" t="s">
        <v>275</v>
      </c>
      <c r="E228" s="122"/>
      <c r="F228" s="69"/>
      <c r="G228" s="69"/>
      <c r="H228" s="69"/>
    </row>
    <row r="229" spans="1:16" ht="26.65" customHeight="1">
      <c r="A229" s="124">
        <f>IF(E229="","",COUNTA($E$9:E229))</f>
        <v>136</v>
      </c>
      <c r="B229" s="59" t="s">
        <v>276</v>
      </c>
      <c r="C229" s="124">
        <f t="shared" si="13"/>
        <v>1910010</v>
      </c>
      <c r="D229" s="122" t="str">
        <f t="shared" si="14"/>
        <v>191001001</v>
      </c>
      <c r="E229" s="122" t="str">
        <f t="shared" si="15"/>
        <v>1000 đồng/tấn</v>
      </c>
      <c r="F229" s="69" t="s">
        <v>41</v>
      </c>
      <c r="G229" s="69"/>
      <c r="H229" s="69"/>
    </row>
    <row r="230" spans="1:16" s="38" customFormat="1" ht="26.65" customHeight="1">
      <c r="A230" s="133">
        <v>26</v>
      </c>
      <c r="B230" s="479" t="s">
        <v>366</v>
      </c>
      <c r="C230" s="495" t="s">
        <v>640</v>
      </c>
      <c r="D230" s="495" t="s">
        <v>640</v>
      </c>
      <c r="E230" s="378"/>
      <c r="G230" s="73"/>
      <c r="H230" s="69"/>
      <c r="I230" s="69"/>
      <c r="J230" s="121"/>
      <c r="K230" s="4"/>
      <c r="L230" s="15"/>
      <c r="M230" s="4"/>
      <c r="N230" s="40"/>
      <c r="O230" s="40"/>
      <c r="P230" s="40"/>
    </row>
    <row r="231" spans="1:16" ht="26.65" customHeight="1">
      <c r="A231" s="462" t="s">
        <v>541</v>
      </c>
      <c r="B231" s="441" t="s">
        <v>535</v>
      </c>
      <c r="C231" s="67" t="s">
        <v>277</v>
      </c>
      <c r="D231" s="67" t="s">
        <v>277</v>
      </c>
      <c r="E231" s="122"/>
      <c r="F231" s="69"/>
      <c r="G231" s="69"/>
      <c r="H231" s="69"/>
    </row>
    <row r="232" spans="1:16" ht="26.65" customHeight="1">
      <c r="A232" s="124">
        <f>IF(E232="","",COUNTA($E$9:E232))</f>
        <v>137</v>
      </c>
      <c r="B232" s="632" t="s">
        <v>1803</v>
      </c>
      <c r="C232" s="124" t="str">
        <f t="shared" si="13"/>
        <v>1920022</v>
      </c>
      <c r="D232" s="122" t="str">
        <f t="shared" si="14"/>
        <v>192002202</v>
      </c>
      <c r="E232" s="122" t="str">
        <f t="shared" si="15"/>
        <v>1000 đồng/lít</v>
      </c>
      <c r="F232" s="68" t="s">
        <v>41</v>
      </c>
      <c r="G232" s="69"/>
      <c r="H232" s="69"/>
    </row>
    <row r="233" spans="1:16" ht="26.65" customHeight="1">
      <c r="A233" s="124">
        <f>IF(E233="","",COUNTA($E$9:E233))</f>
        <v>138</v>
      </c>
      <c r="B233" s="437" t="s">
        <v>1642</v>
      </c>
      <c r="C233" s="124">
        <f t="shared" si="13"/>
        <v>1920022</v>
      </c>
      <c r="D233" s="122" t="str">
        <f t="shared" si="14"/>
        <v>192002203</v>
      </c>
      <c r="E233" s="122" t="str">
        <f t="shared" si="15"/>
        <v>1000 đồng/lít</v>
      </c>
      <c r="F233" s="69" t="s">
        <v>41</v>
      </c>
      <c r="G233" s="69"/>
      <c r="H233" s="69"/>
    </row>
    <row r="234" spans="1:16" ht="26.65" customHeight="1">
      <c r="A234" s="124">
        <f>IF(E234="","",COUNTA($E$9:E234))</f>
        <v>139</v>
      </c>
      <c r="B234" s="437" t="s">
        <v>1644</v>
      </c>
      <c r="C234" s="124">
        <f t="shared" si="13"/>
        <v>1920022</v>
      </c>
      <c r="D234" s="122" t="str">
        <f t="shared" si="14"/>
        <v>192002205</v>
      </c>
      <c r="E234" s="122" t="str">
        <f t="shared" si="15"/>
        <v>1000 đồng/lít</v>
      </c>
      <c r="F234" s="69" t="s">
        <v>41</v>
      </c>
      <c r="G234" s="69"/>
      <c r="H234" s="69"/>
    </row>
    <row r="235" spans="1:16" s="38" customFormat="1" ht="26.65" customHeight="1">
      <c r="A235" s="460" t="s">
        <v>470</v>
      </c>
      <c r="B235" s="474" t="s">
        <v>590</v>
      </c>
      <c r="C235" s="496" t="s">
        <v>463</v>
      </c>
      <c r="D235" s="503" t="s">
        <v>463</v>
      </c>
      <c r="E235" s="489"/>
      <c r="G235" s="73"/>
      <c r="H235" s="20"/>
      <c r="I235" s="20"/>
      <c r="J235" s="121"/>
      <c r="K235" s="4"/>
      <c r="L235" s="15"/>
      <c r="M235" s="4"/>
      <c r="N235" s="40"/>
      <c r="O235" s="40"/>
      <c r="P235" s="40"/>
    </row>
    <row r="236" spans="1:16" s="38" customFormat="1" ht="26.65" customHeight="1">
      <c r="A236" s="467">
        <v>27</v>
      </c>
      <c r="B236" s="479" t="s">
        <v>641</v>
      </c>
      <c r="C236" s="495" t="s">
        <v>464</v>
      </c>
      <c r="D236" s="495" t="s">
        <v>464</v>
      </c>
      <c r="E236" s="489"/>
      <c r="G236" s="73"/>
      <c r="H236" s="20"/>
      <c r="I236" s="20"/>
      <c r="J236" s="121"/>
      <c r="K236" s="4"/>
      <c r="L236" s="15"/>
      <c r="M236" s="4"/>
      <c r="N236" s="40"/>
      <c r="O236" s="40"/>
      <c r="P236" s="40"/>
    </row>
    <row r="237" spans="1:16" ht="26.65" customHeight="1">
      <c r="A237" s="462" t="s">
        <v>542</v>
      </c>
      <c r="B237" s="441" t="s">
        <v>536</v>
      </c>
      <c r="C237" s="67" t="s">
        <v>278</v>
      </c>
      <c r="D237" s="67" t="s">
        <v>278</v>
      </c>
      <c r="E237" s="122"/>
      <c r="F237" s="69"/>
      <c r="G237" s="69"/>
      <c r="H237" s="69"/>
    </row>
    <row r="238" spans="1:16" ht="26.65" customHeight="1">
      <c r="A238" s="124">
        <f>IF(E238="","",COUNTA($E$9:E238))</f>
        <v>140</v>
      </c>
      <c r="B238" s="437" t="s">
        <v>1731</v>
      </c>
      <c r="C238" s="124" t="str">
        <f>IF(COUNTIF(dmchung,B238),INDEX(mavcpa,MATCH(B238,dmchung,)),"")</f>
        <v>2011025</v>
      </c>
      <c r="D238" s="122" t="str">
        <f>IF(COUNTIF(dmchung,B238),INDEX(machung,MATCH(B238,dmchung,)),"")</f>
        <v>201102501</v>
      </c>
      <c r="E238" s="122" t="str">
        <f>IF(COUNTIF(dmchung,B238),INDEX(dvtchung,MATCH(B238,dmchung,)),"")</f>
        <v>1000 đồng/kg</v>
      </c>
      <c r="F238" s="69" t="s">
        <v>41</v>
      </c>
      <c r="G238" s="69"/>
      <c r="H238" s="69"/>
    </row>
    <row r="239" spans="1:16" ht="26.65" customHeight="1">
      <c r="A239" s="124">
        <f>IF(E239="","",COUNTA($E$9:E239))</f>
        <v>141</v>
      </c>
      <c r="B239" s="437" t="s">
        <v>1732</v>
      </c>
      <c r="C239" s="124" t="str">
        <f t="shared" si="13"/>
        <v>2011025</v>
      </c>
      <c r="D239" s="122" t="str">
        <f t="shared" si="14"/>
        <v>201102502</v>
      </c>
      <c r="E239" s="122" t="str">
        <f t="shared" si="15"/>
        <v>1000 đồng/kg</v>
      </c>
      <c r="F239" s="69" t="s">
        <v>41</v>
      </c>
      <c r="G239" s="69"/>
      <c r="H239" s="69"/>
    </row>
    <row r="240" spans="1:16" ht="26.65" customHeight="1">
      <c r="A240" s="124">
        <f>IF(E240="","",COUNTA($E$9:E240))</f>
        <v>142</v>
      </c>
      <c r="B240" s="437" t="s">
        <v>1733</v>
      </c>
      <c r="C240" s="124" t="str">
        <f t="shared" si="13"/>
        <v>2011027</v>
      </c>
      <c r="D240" s="122" t="str">
        <f t="shared" si="14"/>
        <v>201102701</v>
      </c>
      <c r="E240" s="122" t="str">
        <f t="shared" ref="E240:E281" si="16">IF(COUNTIF(dmchung,B240),INDEX(dvtchung,MATCH(B240,dmchung,)),"")</f>
        <v>1000 đồng/tấn</v>
      </c>
      <c r="F240" s="69" t="s">
        <v>41</v>
      </c>
      <c r="G240" s="69"/>
      <c r="H240" s="69"/>
    </row>
    <row r="241" spans="1:10" ht="26.65" customHeight="1">
      <c r="A241" s="124">
        <f>IF(E241="","",COUNTA($E$9:E241))</f>
        <v>143</v>
      </c>
      <c r="B241" s="437" t="s">
        <v>1448</v>
      </c>
      <c r="C241" s="124">
        <f t="shared" ref="C241:C246" si="17">IF(COUNTIF(dmchung,B241),INDEX(mavcpa,MATCH(B241,dmchung,)),"")</f>
        <v>2011036</v>
      </c>
      <c r="D241" s="122" t="str">
        <f t="shared" ref="D241:D246" si="18">IF(COUNTIF(dmchung,B241),INDEX(machung,MATCH(B241,dmchung,)),"")</f>
        <v>201103601</v>
      </c>
      <c r="E241" s="122" t="str">
        <f t="shared" si="16"/>
        <v>1000 đồng/tấn</v>
      </c>
      <c r="F241" s="69"/>
      <c r="G241" s="69"/>
      <c r="H241" s="69"/>
    </row>
    <row r="242" spans="1:10" ht="26.65" customHeight="1">
      <c r="A242" s="124">
        <f>IF(E242="","",COUNTA($E$9:E242))</f>
        <v>144</v>
      </c>
      <c r="B242" s="437" t="s">
        <v>1506</v>
      </c>
      <c r="C242" s="124">
        <f t="shared" si="17"/>
        <v>2011038</v>
      </c>
      <c r="D242" s="122" t="str">
        <f t="shared" si="18"/>
        <v>201103801</v>
      </c>
      <c r="E242" s="122" t="str">
        <f t="shared" si="16"/>
        <v>1000 đồng/tấn</v>
      </c>
      <c r="F242" s="69" t="s">
        <v>41</v>
      </c>
      <c r="G242" s="69"/>
      <c r="H242" s="69"/>
    </row>
    <row r="243" spans="1:10" ht="26.65" customHeight="1">
      <c r="A243" s="124">
        <f>IF(E243="","",COUNTA($E$9:E243))</f>
        <v>145</v>
      </c>
      <c r="B243" s="437" t="s">
        <v>1507</v>
      </c>
      <c r="C243" s="124">
        <f t="shared" si="17"/>
        <v>2011043</v>
      </c>
      <c r="D243" s="122" t="str">
        <f t="shared" si="18"/>
        <v>201104301</v>
      </c>
      <c r="E243" s="122" t="str">
        <f t="shared" si="16"/>
        <v>1000 đồng/tấn</v>
      </c>
      <c r="F243" s="69" t="s">
        <v>41</v>
      </c>
      <c r="G243" s="69"/>
      <c r="H243" s="69"/>
    </row>
    <row r="244" spans="1:10" ht="26.65" customHeight="1">
      <c r="A244" s="124">
        <f>IF(E244="","",COUNTA($E$9:E244))</f>
        <v>146</v>
      </c>
      <c r="B244" s="437" t="s">
        <v>1508</v>
      </c>
      <c r="C244" s="124">
        <f t="shared" si="17"/>
        <v>2011056</v>
      </c>
      <c r="D244" s="122" t="str">
        <f t="shared" si="18"/>
        <v>201105601</v>
      </c>
      <c r="E244" s="122" t="str">
        <f t="shared" si="16"/>
        <v>1000 đồng/tấn</v>
      </c>
      <c r="F244" s="69" t="s">
        <v>41</v>
      </c>
      <c r="G244" s="69"/>
      <c r="H244" s="69"/>
    </row>
    <row r="245" spans="1:10" ht="26.65" customHeight="1">
      <c r="A245" s="124">
        <f>IF(E245="","",COUNTA($E$9:E245))</f>
        <v>147</v>
      </c>
      <c r="B245" s="437" t="s">
        <v>1509</v>
      </c>
      <c r="C245" s="124">
        <f t="shared" si="17"/>
        <v>2011068</v>
      </c>
      <c r="D245" s="122" t="str">
        <f t="shared" si="18"/>
        <v>201106801</v>
      </c>
      <c r="E245" s="122" t="str">
        <f t="shared" si="16"/>
        <v>1000 đồng/tấn</v>
      </c>
      <c r="F245" s="69"/>
      <c r="G245" s="69"/>
      <c r="H245" s="69"/>
    </row>
    <row r="246" spans="1:10" ht="26.65" customHeight="1">
      <c r="A246" s="124">
        <f>IF(E246="","",COUNTA($E$9:E246))</f>
        <v>148</v>
      </c>
      <c r="B246" s="437" t="s">
        <v>1695</v>
      </c>
      <c r="C246" s="124">
        <f t="shared" si="17"/>
        <v>2011068</v>
      </c>
      <c r="D246" s="122" t="str">
        <f t="shared" si="18"/>
        <v>201106802</v>
      </c>
      <c r="E246" s="122" t="str">
        <f t="shared" si="16"/>
        <v>1000 đồng/tấn</v>
      </c>
      <c r="F246" s="69"/>
      <c r="G246" s="69"/>
      <c r="H246" s="69"/>
    </row>
    <row r="247" spans="1:10" ht="26.65" customHeight="1">
      <c r="A247" s="462" t="s">
        <v>544</v>
      </c>
      <c r="B247" s="441" t="s">
        <v>923</v>
      </c>
      <c r="C247" s="67" t="s">
        <v>279</v>
      </c>
      <c r="D247" s="67" t="s">
        <v>279</v>
      </c>
      <c r="E247" s="122"/>
      <c r="F247" s="69"/>
      <c r="G247" s="69"/>
      <c r="H247" s="69"/>
    </row>
    <row r="248" spans="1:10" ht="26.65" customHeight="1">
      <c r="A248" s="124">
        <f>IF(E248="","",COUNTA($E$9:E248))</f>
        <v>149</v>
      </c>
      <c r="B248" s="437" t="s">
        <v>1737</v>
      </c>
      <c r="C248" s="124" t="str">
        <f t="shared" ref="C248:C255" si="19">IF(COUNTIF(dmchung,B248),INDEX(mavcpa,MATCH(B248,dmchung,)),"")</f>
        <v>2013101</v>
      </c>
      <c r="D248" s="122" t="str">
        <f t="shared" ref="D248:D253" si="20">IF(COUNTIF(dmchung,B248),INDEX(machung,MATCH(B248,dmchung,)),"")</f>
        <v>201310101</v>
      </c>
      <c r="E248" s="122" t="str">
        <f t="shared" si="16"/>
        <v>1000 đồng/tấn</v>
      </c>
      <c r="F248" s="69" t="s">
        <v>41</v>
      </c>
      <c r="G248" s="69"/>
      <c r="H248" s="69"/>
    </row>
    <row r="249" spans="1:10" ht="26.65" customHeight="1">
      <c r="A249" s="124">
        <f>IF(E249="","",COUNTA($E$9:E249))</f>
        <v>150</v>
      </c>
      <c r="B249" s="437" t="s">
        <v>1449</v>
      </c>
      <c r="C249" s="124" t="str">
        <f t="shared" si="19"/>
        <v>2013101</v>
      </c>
      <c r="D249" s="122" t="str">
        <f t="shared" si="20"/>
        <v>201310102</v>
      </c>
      <c r="E249" s="122" t="str">
        <f t="shared" si="16"/>
        <v>1000 đồng/tấn</v>
      </c>
      <c r="F249" s="69" t="s">
        <v>41</v>
      </c>
      <c r="G249" s="69"/>
      <c r="H249" s="69"/>
      <c r="I249" s="11"/>
      <c r="J249" s="11"/>
    </row>
    <row r="250" spans="1:10" s="11" customFormat="1" ht="26.65" customHeight="1">
      <c r="A250" s="124">
        <f>IF(E250="","",COUNTA($E$9:E250))</f>
        <v>151</v>
      </c>
      <c r="B250" s="437" t="s">
        <v>1450</v>
      </c>
      <c r="C250" s="124" t="str">
        <f t="shared" si="19"/>
        <v>2013101</v>
      </c>
      <c r="D250" s="122" t="str">
        <f t="shared" si="20"/>
        <v>201310103</v>
      </c>
      <c r="E250" s="122" t="str">
        <f t="shared" si="16"/>
        <v>1000 đồng/tấn</v>
      </c>
      <c r="F250" s="69" t="s">
        <v>41</v>
      </c>
      <c r="G250" s="69"/>
      <c r="H250" s="69"/>
    </row>
    <row r="251" spans="1:10" s="11" customFormat="1" ht="26.65" customHeight="1">
      <c r="A251" s="124">
        <f>IF(E251="","",COUNTA($E$9:E251))</f>
        <v>152</v>
      </c>
      <c r="B251" s="437" t="s">
        <v>1451</v>
      </c>
      <c r="C251" s="124" t="str">
        <f t="shared" si="19"/>
        <v>2013101</v>
      </c>
      <c r="D251" s="122" t="str">
        <f t="shared" si="20"/>
        <v>201310104</v>
      </c>
      <c r="E251" s="122" t="str">
        <f t="shared" si="16"/>
        <v>1000 đồng/tấn</v>
      </c>
      <c r="F251" s="69"/>
      <c r="G251" s="69"/>
      <c r="H251" s="69"/>
    </row>
    <row r="252" spans="1:10" s="11" customFormat="1" ht="26.65" customHeight="1">
      <c r="A252" s="124">
        <f>IF(E252="","",COUNTA($E$9:E252))</f>
        <v>153</v>
      </c>
      <c r="B252" s="437" t="s">
        <v>1452</v>
      </c>
      <c r="C252" s="124" t="str">
        <f t="shared" si="19"/>
        <v>2013101</v>
      </c>
      <c r="D252" s="122" t="str">
        <f t="shared" si="20"/>
        <v>201310105</v>
      </c>
      <c r="E252" s="122" t="str">
        <f t="shared" si="16"/>
        <v>1000 đồng/tấn</v>
      </c>
      <c r="F252" s="69"/>
      <c r="G252" s="69"/>
      <c r="H252" s="69"/>
    </row>
    <row r="253" spans="1:10" s="11" customFormat="1" ht="26.65" customHeight="1">
      <c r="A253" s="124">
        <f>IF(E253="","",COUNTA($E$9:E253))</f>
        <v>154</v>
      </c>
      <c r="B253" s="437" t="s">
        <v>1453</v>
      </c>
      <c r="C253" s="124" t="str">
        <f t="shared" si="19"/>
        <v>2013101</v>
      </c>
      <c r="D253" s="122" t="str">
        <f t="shared" si="20"/>
        <v>201310106</v>
      </c>
      <c r="E253" s="122" t="str">
        <f t="shared" si="16"/>
        <v>1000 đồng/tấn</v>
      </c>
      <c r="F253" s="69" t="s">
        <v>41</v>
      </c>
      <c r="G253" s="69"/>
      <c r="H253" s="69"/>
      <c r="I253" s="4"/>
      <c r="J253" s="4"/>
    </row>
    <row r="254" spans="1:10" ht="26.65" customHeight="1">
      <c r="A254" s="124">
        <f>IF(E254="","",COUNTA($E$9:E254))</f>
        <v>155</v>
      </c>
      <c r="B254" s="437" t="s">
        <v>1738</v>
      </c>
      <c r="C254" s="124" t="str">
        <f t="shared" si="19"/>
        <v>2013210</v>
      </c>
      <c r="D254" s="122" t="str">
        <f>IF(COUNTIF(dmchung,B254),INDEX(machung,MATCH(B254,dmchung,)),"")</f>
        <v>201321001</v>
      </c>
      <c r="E254" s="122" t="str">
        <f>IF(COUNTIF(dmchung,B254),INDEX(dvtchung,MATCH(B254,dmchung,)),"")</f>
        <v>1000 đồng/tấn</v>
      </c>
      <c r="F254" s="69"/>
      <c r="G254" s="69"/>
      <c r="H254" s="69"/>
    </row>
    <row r="255" spans="1:10" ht="26.65" customHeight="1">
      <c r="A255" s="124">
        <f>IF(E255="","",COUNTA($E$9:E255))</f>
        <v>156</v>
      </c>
      <c r="B255" s="437" t="s">
        <v>1739</v>
      </c>
      <c r="C255" s="124" t="str">
        <f t="shared" si="19"/>
        <v>2013210</v>
      </c>
      <c r="D255" s="122" t="str">
        <f>IF(COUNTIF(dmchung,B255),INDEX(machung,MATCH(B255,dmchung,)),"")</f>
        <v>201321002</v>
      </c>
      <c r="E255" s="122" t="str">
        <f>IF(COUNTIF(dmchung,B255),INDEX(dvtchung,MATCH(B255,dmchung,)),"")</f>
        <v>1000 đồng/tấn</v>
      </c>
      <c r="F255" s="69"/>
      <c r="G255" s="69"/>
      <c r="H255" s="69"/>
    </row>
    <row r="256" spans="1:10" s="11" customFormat="1" ht="26.65" customHeight="1">
      <c r="A256" s="67" t="s">
        <v>546</v>
      </c>
      <c r="B256" s="441" t="s">
        <v>537</v>
      </c>
      <c r="C256" s="67" t="s">
        <v>15</v>
      </c>
      <c r="D256" s="67" t="s">
        <v>15</v>
      </c>
      <c r="E256" s="122"/>
      <c r="F256" s="69"/>
      <c r="G256" s="69"/>
      <c r="H256" s="69"/>
    </row>
    <row r="257" spans="1:16" s="11" customFormat="1" ht="26.65" customHeight="1">
      <c r="A257" s="124">
        <f>IF(E257="","",COUNTA($E$9:E257))</f>
        <v>157</v>
      </c>
      <c r="B257" s="437" t="s">
        <v>1673</v>
      </c>
      <c r="C257" s="124">
        <f>IF(COUNTIF(dmchung,B257),INDEX(mavcpa,MATCH(B257,dmchung,)),"")</f>
        <v>2022101</v>
      </c>
      <c r="D257" s="122" t="str">
        <f>IF(COUNTIF(dmchung,B257),INDEX(machung,MATCH(B257,dmchung,)),"")</f>
        <v>202210103</v>
      </c>
      <c r="E257" s="122" t="str">
        <f t="shared" si="16"/>
        <v>1000 đồng/lít</v>
      </c>
      <c r="F257" s="69" t="s">
        <v>41</v>
      </c>
      <c r="G257" s="69"/>
      <c r="H257" s="69"/>
    </row>
    <row r="258" spans="1:16" ht="26.65" customHeight="1">
      <c r="A258" s="124">
        <f>IF(E258="","",COUNTA($E$9:E258))</f>
        <v>158</v>
      </c>
      <c r="B258" s="437" t="s">
        <v>1772</v>
      </c>
      <c r="C258" s="124">
        <f>IF(COUNTIF(dmchung,B258),INDEX(mavcpa,MATCH(B258,dmchung,)),"")</f>
        <v>2022201</v>
      </c>
      <c r="D258" s="122" t="str">
        <f>IF(COUNTIF(dmchung,B258),INDEX(machung,MATCH(B258,dmchung,)),"")</f>
        <v>202220101</v>
      </c>
      <c r="E258" s="122" t="str">
        <f t="shared" si="16"/>
        <v>1000 đồng/tấn</v>
      </c>
      <c r="F258" s="69"/>
      <c r="G258" s="69" t="s">
        <v>41</v>
      </c>
      <c r="H258" s="69"/>
    </row>
    <row r="259" spans="1:16" s="424" customFormat="1" ht="26.65" customHeight="1">
      <c r="A259" s="450" t="s">
        <v>548</v>
      </c>
      <c r="B259" s="480" t="s">
        <v>894</v>
      </c>
      <c r="C259" s="454" t="s">
        <v>896</v>
      </c>
      <c r="D259" s="504" t="s">
        <v>896</v>
      </c>
      <c r="E259" s="458"/>
      <c r="F259" s="425"/>
      <c r="G259" s="426"/>
      <c r="H259" s="427"/>
      <c r="I259" s="427"/>
      <c r="J259" s="423"/>
      <c r="K259" s="428"/>
      <c r="L259" s="429"/>
      <c r="M259" s="428"/>
    </row>
    <row r="260" spans="1:16" ht="26.65" customHeight="1">
      <c r="A260" s="124">
        <f>IF(E260="","",COUNTA($E$9:E260))</f>
        <v>159</v>
      </c>
      <c r="B260" s="437" t="s">
        <v>1654</v>
      </c>
      <c r="C260" s="124" t="str">
        <f>IF(COUNTIF(dmchung,B260),INDEX(mavcpa,MATCH(B260,dmchung,)),"")</f>
        <v>2023232</v>
      </c>
      <c r="D260" s="122" t="str">
        <f>IF(COUNTIF(dmchung,B260),INDEX(machung,MATCH(B260,dmchung,)),"")</f>
        <v>202323201</v>
      </c>
      <c r="E260" s="122" t="str">
        <f>IF(COUNTIF(dmchung,B260),INDEX(dvtchung,MATCH(B260,dmchung,)),"")</f>
        <v>1000 đồng/tấn</v>
      </c>
      <c r="F260" s="69" t="s">
        <v>41</v>
      </c>
      <c r="G260" s="69"/>
      <c r="H260" s="69"/>
    </row>
    <row r="261" spans="1:16" ht="26.65" customHeight="1">
      <c r="A261" s="124">
        <f>IF(E261="","",COUNTA($E$9:E261))</f>
        <v>160</v>
      </c>
      <c r="B261" s="437" t="s">
        <v>1454</v>
      </c>
      <c r="C261" s="124" t="str">
        <f>IF(COUNTIF(dmchung,B261),INDEX(mavcpa,MATCH(B261,dmchung,)),"")</f>
        <v>2023232</v>
      </c>
      <c r="D261" s="122" t="str">
        <f>IF(COUNTIF(dmchung,B261),INDEX(machung,MATCH(B261,dmchung,)),"")</f>
        <v>202323202</v>
      </c>
      <c r="E261" s="122" t="str">
        <f>IF(COUNTIF(dmchung,B261),INDEX(dvtchung,MATCH(B261,dmchung,)),"")</f>
        <v>1000 đồng/ tấn</v>
      </c>
      <c r="F261" s="69" t="s">
        <v>41</v>
      </c>
      <c r="G261" s="69"/>
      <c r="H261" s="69"/>
    </row>
    <row r="262" spans="1:16" ht="26.65" customHeight="1">
      <c r="A262" s="124">
        <f>IF(E262="","",COUNTA($E$9:E262))</f>
        <v>161</v>
      </c>
      <c r="B262" s="437" t="s">
        <v>1455</v>
      </c>
      <c r="C262" s="124" t="str">
        <f>IF(COUNTIF(dmchung,B262),INDEX(mavcpa,MATCH(B262,dmchung,)),"")</f>
        <v>2023232</v>
      </c>
      <c r="D262" s="122" t="str">
        <f>IF(COUNTIF(dmchung,B262),INDEX(machung,MATCH(B262,dmchung,)),"")</f>
        <v>202323203</v>
      </c>
      <c r="E262" s="122" t="str">
        <f t="shared" si="16"/>
        <v>1000 đồng/tấn</v>
      </c>
      <c r="F262" s="69" t="s">
        <v>41</v>
      </c>
      <c r="G262" s="69"/>
      <c r="H262" s="69"/>
    </row>
    <row r="263" spans="1:16" ht="26.65" customHeight="1">
      <c r="A263" s="462" t="s">
        <v>550</v>
      </c>
      <c r="B263" s="441" t="s">
        <v>538</v>
      </c>
      <c r="C263" s="67" t="s">
        <v>281</v>
      </c>
      <c r="D263" s="67" t="s">
        <v>281</v>
      </c>
      <c r="E263" s="122"/>
      <c r="F263" s="69"/>
      <c r="G263" s="69"/>
      <c r="H263" s="69"/>
    </row>
    <row r="264" spans="1:16" ht="26.65" customHeight="1">
      <c r="A264" s="124">
        <f>IF(E264="","",COUNTA($E$9:E264))</f>
        <v>162</v>
      </c>
      <c r="B264" s="437" t="s">
        <v>1456</v>
      </c>
      <c r="C264" s="124">
        <f>IF(COUNTIF(dmchung,B264),INDEX(mavcpa,MATCH(B264,dmchung,)),"")</f>
        <v>2029032</v>
      </c>
      <c r="D264" s="122" t="str">
        <f>IF(COUNTIF(dmchung,B264),INDEX(machung,MATCH(B264,dmchung,)),"")</f>
        <v>202903201</v>
      </c>
      <c r="E264" s="122" t="str">
        <f t="shared" si="16"/>
        <v>1000 đồng/tấn</v>
      </c>
      <c r="F264" s="69"/>
      <c r="G264" s="69"/>
      <c r="H264" s="69"/>
    </row>
    <row r="265" spans="1:16" ht="26.65" customHeight="1">
      <c r="A265" s="124">
        <f>IF(E265="","",COUNTA($E$9:E265))</f>
        <v>163</v>
      </c>
      <c r="B265" s="437" t="s">
        <v>1457</v>
      </c>
      <c r="C265" s="124">
        <f>IF(COUNTIF(dmchung,B265),INDEX(mavcpa,MATCH(B265,dmchung,)),"")</f>
        <v>2029032</v>
      </c>
      <c r="D265" s="122" t="str">
        <f>IF(COUNTIF(dmchung,B265),INDEX(machung,MATCH(B265,dmchung,)),"")</f>
        <v>202903202</v>
      </c>
      <c r="E265" s="122" t="str">
        <f t="shared" si="16"/>
        <v>1000 đồng/tấn</v>
      </c>
      <c r="F265" s="69"/>
      <c r="G265" s="69"/>
      <c r="H265" s="69"/>
    </row>
    <row r="266" spans="1:16" s="38" customFormat="1" ht="26.65" customHeight="1">
      <c r="A266" s="460" t="s">
        <v>473</v>
      </c>
      <c r="B266" s="474" t="s">
        <v>591</v>
      </c>
      <c r="C266" s="496" t="s">
        <v>401</v>
      </c>
      <c r="D266" s="503" t="s">
        <v>401</v>
      </c>
      <c r="E266" s="489"/>
      <c r="G266" s="73"/>
      <c r="H266" s="69"/>
      <c r="I266" s="69"/>
      <c r="J266" s="121"/>
      <c r="K266" s="4"/>
      <c r="L266" s="15"/>
      <c r="M266" s="4"/>
      <c r="N266" s="40"/>
      <c r="O266" s="40"/>
      <c r="P266" s="40"/>
    </row>
    <row r="267" spans="1:16" s="38" customFormat="1" ht="26.65" customHeight="1">
      <c r="A267" s="467">
        <v>28</v>
      </c>
      <c r="B267" s="479" t="s">
        <v>372</v>
      </c>
      <c r="C267" s="495" t="s">
        <v>466</v>
      </c>
      <c r="D267" s="495" t="s">
        <v>466</v>
      </c>
      <c r="E267" s="489"/>
      <c r="G267" s="73"/>
      <c r="H267" s="69"/>
      <c r="I267" s="69"/>
      <c r="J267" s="121"/>
      <c r="K267" s="4"/>
      <c r="L267" s="15"/>
      <c r="M267" s="4"/>
      <c r="N267" s="40"/>
      <c r="O267" s="40"/>
      <c r="P267" s="40"/>
    </row>
    <row r="268" spans="1:16" ht="26.65" customHeight="1">
      <c r="A268" s="462" t="s">
        <v>552</v>
      </c>
      <c r="B268" s="441" t="s">
        <v>539</v>
      </c>
      <c r="C268" s="67" t="s">
        <v>282</v>
      </c>
      <c r="D268" s="67" t="s">
        <v>282</v>
      </c>
      <c r="E268" s="122"/>
      <c r="F268" s="69"/>
      <c r="G268" s="69"/>
      <c r="H268" s="69"/>
    </row>
    <row r="269" spans="1:16" ht="26.65" customHeight="1">
      <c r="A269" s="124">
        <f>IF(E269="","",COUNTA($E$9:E269))</f>
        <v>164</v>
      </c>
      <c r="B269" s="437" t="s">
        <v>1655</v>
      </c>
      <c r="C269" s="124">
        <f t="shared" ref="C269:C274" si="21">IF(COUNTIF(dmchung,B269),INDEX(mavcpa,MATCH(B269,dmchung,)),"")</f>
        <v>2100111</v>
      </c>
      <c r="D269" s="122" t="str">
        <f t="shared" ref="D269:D274" si="22">IF(COUNTIF(dmchung,B269),INDEX(machung,MATCH(B269,dmchung,)),"")</f>
        <v>210011101</v>
      </c>
      <c r="E269" s="122" t="str">
        <f t="shared" si="16"/>
        <v>1000 đồng/tấn</v>
      </c>
      <c r="F269" s="68"/>
      <c r="G269" s="69" t="s">
        <v>41</v>
      </c>
      <c r="H269" s="69"/>
    </row>
    <row r="270" spans="1:16" ht="26.65" customHeight="1">
      <c r="A270" s="124">
        <f>IF(E270="","",COUNTA($E$9:E270))</f>
        <v>165</v>
      </c>
      <c r="B270" s="437" t="s">
        <v>1458</v>
      </c>
      <c r="C270" s="124">
        <f t="shared" si="21"/>
        <v>2100111</v>
      </c>
      <c r="D270" s="122" t="str">
        <f t="shared" si="22"/>
        <v>210011102</v>
      </c>
      <c r="E270" s="122" t="str">
        <f t="shared" si="16"/>
        <v>1000 đồng/tấn</v>
      </c>
      <c r="F270" s="68"/>
      <c r="G270" s="69" t="s">
        <v>41</v>
      </c>
      <c r="H270" s="69"/>
    </row>
    <row r="271" spans="1:16" ht="26.65" customHeight="1">
      <c r="A271" s="124">
        <f>IF(E271="","",COUNTA($E$9:E271))</f>
        <v>166</v>
      </c>
      <c r="B271" s="437" t="s">
        <v>1656</v>
      </c>
      <c r="C271" s="124">
        <f t="shared" si="21"/>
        <v>2100111</v>
      </c>
      <c r="D271" s="122" t="str">
        <f t="shared" si="22"/>
        <v>210011103</v>
      </c>
      <c r="E271" s="122" t="str">
        <f t="shared" si="16"/>
        <v>1000 đồng/tấn</v>
      </c>
      <c r="F271" s="68"/>
      <c r="G271" s="69"/>
      <c r="H271" s="69"/>
    </row>
    <row r="272" spans="1:16" ht="26.65" customHeight="1">
      <c r="A272" s="124">
        <f>IF(E272="","",COUNTA($E$9:E272))</f>
        <v>167</v>
      </c>
      <c r="B272" s="437" t="s">
        <v>1657</v>
      </c>
      <c r="C272" s="124">
        <f t="shared" si="21"/>
        <v>2100113</v>
      </c>
      <c r="D272" s="122" t="str">
        <f t="shared" si="22"/>
        <v>210011301</v>
      </c>
      <c r="E272" s="122" t="str">
        <f t="shared" si="16"/>
        <v>1000 đồng/tấn</v>
      </c>
      <c r="F272" s="68"/>
      <c r="G272" s="69" t="s">
        <v>41</v>
      </c>
      <c r="H272" s="69"/>
    </row>
    <row r="273" spans="1:16" ht="26.65" customHeight="1">
      <c r="A273" s="124">
        <f>IF(E273="","",COUNTA($E$9:E273))</f>
        <v>168</v>
      </c>
      <c r="B273" s="437" t="s">
        <v>1658</v>
      </c>
      <c r="C273" s="124">
        <f t="shared" si="21"/>
        <v>2100113</v>
      </c>
      <c r="D273" s="122" t="str">
        <f t="shared" si="22"/>
        <v>210011302</v>
      </c>
      <c r="E273" s="122" t="str">
        <f t="shared" si="16"/>
        <v>1000 đồng/tấn</v>
      </c>
      <c r="F273" s="69"/>
      <c r="G273" s="69" t="s">
        <v>41</v>
      </c>
      <c r="H273" s="69"/>
    </row>
    <row r="274" spans="1:16" ht="26.65" customHeight="1">
      <c r="A274" s="124">
        <f>IF(E274="","",COUNTA($E$9:E274))</f>
        <v>169</v>
      </c>
      <c r="B274" s="437" t="s">
        <v>1459</v>
      </c>
      <c r="C274" s="124">
        <f t="shared" si="21"/>
        <v>2100113</v>
      </c>
      <c r="D274" s="122" t="str">
        <f t="shared" si="22"/>
        <v>210011303</v>
      </c>
      <c r="E274" s="122" t="str">
        <f t="shared" si="16"/>
        <v>1000 đồng/tấn</v>
      </c>
      <c r="F274" s="69"/>
      <c r="G274" s="69"/>
      <c r="H274" s="69"/>
    </row>
    <row r="275" spans="1:16" s="38" customFormat="1" ht="26.65" customHeight="1">
      <c r="A275" s="460" t="s">
        <v>476</v>
      </c>
      <c r="B275" s="474" t="s">
        <v>592</v>
      </c>
      <c r="C275" s="496" t="s">
        <v>468</v>
      </c>
      <c r="D275" s="503" t="s">
        <v>468</v>
      </c>
      <c r="E275" s="489"/>
      <c r="G275" s="56"/>
      <c r="H275" s="5"/>
      <c r="I275" s="5"/>
      <c r="J275" s="121"/>
      <c r="K275" s="4"/>
      <c r="L275" s="15"/>
      <c r="M275" s="4"/>
      <c r="N275" s="40"/>
      <c r="O275" s="40"/>
      <c r="P275" s="40"/>
    </row>
    <row r="276" spans="1:16" s="38" customFormat="1" ht="26.65" customHeight="1">
      <c r="A276" s="467">
        <v>29</v>
      </c>
      <c r="B276" s="479" t="s">
        <v>373</v>
      </c>
      <c r="C276" s="495" t="s">
        <v>469</v>
      </c>
      <c r="D276" s="495" t="s">
        <v>469</v>
      </c>
      <c r="E276" s="489"/>
      <c r="G276" s="56"/>
      <c r="H276" s="5"/>
      <c r="I276" s="5"/>
      <c r="J276" s="121"/>
      <c r="K276" s="4"/>
      <c r="L276" s="15"/>
      <c r="M276" s="4"/>
      <c r="N276" s="40"/>
      <c r="O276" s="40"/>
      <c r="P276" s="40"/>
    </row>
    <row r="277" spans="1:16" ht="26.65" customHeight="1">
      <c r="A277" s="462" t="s">
        <v>554</v>
      </c>
      <c r="B277" s="441" t="s">
        <v>540</v>
      </c>
      <c r="C277" s="67" t="s">
        <v>283</v>
      </c>
      <c r="D277" s="67" t="s">
        <v>283</v>
      </c>
      <c r="E277" s="122"/>
      <c r="F277" s="69"/>
      <c r="G277" s="69"/>
      <c r="H277" s="69"/>
    </row>
    <row r="278" spans="1:16" s="11" customFormat="1" ht="26.65" customHeight="1">
      <c r="A278" s="124">
        <f>IF(E278="","",COUNTA($E$9:E278))</f>
        <v>170</v>
      </c>
      <c r="B278" s="437" t="s">
        <v>1681</v>
      </c>
      <c r="C278" s="124">
        <f>IF(COUNTIF(dmchung,B278),INDEX(mavcpa,MATCH(B278,dmchung,)),"")</f>
        <v>2211011</v>
      </c>
      <c r="D278" s="122" t="str">
        <f>IF(COUNTIF(dmchung,B278),INDEX(machung,MATCH(B278,dmchung,)),"")</f>
        <v>221101101</v>
      </c>
      <c r="E278" s="122" t="str">
        <f>IF(COUNTIF(dmchung,B278),INDEX(dvtchung,MATCH(B278,dmchung,)),"")</f>
        <v>1000 đồng/1000 chiếc</v>
      </c>
      <c r="F278" s="69" t="s">
        <v>41</v>
      </c>
      <c r="G278" s="69"/>
      <c r="H278" s="69"/>
    </row>
    <row r="279" spans="1:16" s="11" customFormat="1" ht="26.65" customHeight="1">
      <c r="A279" s="124">
        <f>IF(E279="","",COUNTA($E$9:E279))</f>
        <v>171</v>
      </c>
      <c r="B279" s="437" t="s">
        <v>1660</v>
      </c>
      <c r="C279" s="124" t="str">
        <f>IF(COUNTIF(dmchung,B279),INDEX(mavcpa,MATCH(B279,dmchung,)),"")</f>
        <v>2211012</v>
      </c>
      <c r="D279" s="122" t="str">
        <f>IF(COUNTIF(dmchung,B279),INDEX(machung,MATCH(B279,dmchung,)),"")</f>
        <v>221101201</v>
      </c>
      <c r="E279" s="122" t="str">
        <f t="shared" si="16"/>
        <v>1000 đồng/1000 chiếc</v>
      </c>
      <c r="F279" s="69" t="s">
        <v>41</v>
      </c>
      <c r="G279" s="69"/>
      <c r="H279" s="69"/>
    </row>
    <row r="280" spans="1:16" ht="26.65" customHeight="1">
      <c r="A280" s="124">
        <f>IF(E280="","",COUNTA($E$9:E280))</f>
        <v>172</v>
      </c>
      <c r="B280" s="59" t="s">
        <v>1661</v>
      </c>
      <c r="C280" s="124" t="str">
        <f>IF(COUNTIF(dmchung,B280),INDEX(mavcpa,MATCH(B280,dmchung,)),"")</f>
        <v>2211014</v>
      </c>
      <c r="D280" s="122" t="str">
        <f>IF(COUNTIF(dmchung,B280),INDEX(machung,MATCH(B280,dmchung,)),"")</f>
        <v>221101401</v>
      </c>
      <c r="E280" s="122" t="str">
        <f t="shared" si="16"/>
        <v>1001 đồng/ 1000 chiếc</v>
      </c>
      <c r="F280" s="69" t="s">
        <v>41</v>
      </c>
      <c r="G280" s="69"/>
      <c r="H280" s="69"/>
    </row>
    <row r="281" spans="1:16" ht="26.65" customHeight="1">
      <c r="A281" s="124">
        <f>IF(E281="","",COUNTA($E$9:E281))</f>
        <v>173</v>
      </c>
      <c r="B281" s="437" t="s">
        <v>1662</v>
      </c>
      <c r="C281" s="124">
        <f>IF(COUNTIF(dmchung,B281),INDEX(mavcpa,MATCH(B281,dmchung,)),"")</f>
        <v>2211014</v>
      </c>
      <c r="D281" s="122" t="str">
        <f>IF(COUNTIF(dmchung,B281),INDEX(machung,MATCH(B281,dmchung,)),"")</f>
        <v>221101402</v>
      </c>
      <c r="E281" s="122" t="str">
        <f t="shared" si="16"/>
        <v>1000 đồng/1000 chiếc</v>
      </c>
      <c r="F281" s="69" t="s">
        <v>41</v>
      </c>
      <c r="G281" s="69"/>
      <c r="H281" s="69"/>
    </row>
    <row r="282" spans="1:16" ht="26.65" customHeight="1">
      <c r="A282" s="177" t="s">
        <v>556</v>
      </c>
      <c r="B282" s="64" t="s">
        <v>810</v>
      </c>
      <c r="C282" s="497" t="s">
        <v>826</v>
      </c>
      <c r="D282" s="497" t="s">
        <v>826</v>
      </c>
      <c r="E282" s="122"/>
      <c r="F282" s="69"/>
      <c r="G282" s="69"/>
      <c r="H282" s="69"/>
    </row>
    <row r="283" spans="1:16" ht="26.65" customHeight="1">
      <c r="A283" s="124">
        <f>IF(E283="","",COUNTA($E$9:E283))</f>
        <v>174</v>
      </c>
      <c r="B283" s="437" t="s">
        <v>1663</v>
      </c>
      <c r="C283" s="124" t="str">
        <f>IF(COUNTIF(dmchung,B283),INDEX(mavcpa,MATCH(B283,dmchung,)),"")</f>
        <v>2212073</v>
      </c>
      <c r="D283" s="122" t="str">
        <f>IF(COUNTIF(dmchung,B283),INDEX(machung,MATCH(B283,dmchung,)),"")</f>
        <v>221207301</v>
      </c>
      <c r="E283" s="122" t="str">
        <f>IF(COUNTIF(dmchung,B283),INDEX(dvtchung,MATCH(B283,dmchung,)),"")</f>
        <v>1000 đồng/1000 chiếc</v>
      </c>
      <c r="F283" s="69" t="s">
        <v>41</v>
      </c>
      <c r="G283" s="69"/>
      <c r="H283" s="69"/>
      <c r="I283" s="11"/>
      <c r="J283" s="11"/>
    </row>
    <row r="284" spans="1:16" s="11" customFormat="1" ht="26.65" customHeight="1">
      <c r="A284" s="124">
        <f>IF(E284="","",COUNTA($E$9:E284))</f>
        <v>175</v>
      </c>
      <c r="B284" s="437" t="s">
        <v>1664</v>
      </c>
      <c r="C284" s="124" t="str">
        <f>IF(COUNTIF(dmchung,B284),INDEX(mavcpa,MATCH(B284,dmchung,)),"")</f>
        <v>2212073</v>
      </c>
      <c r="D284" s="122" t="str">
        <f>IF(COUNTIF(dmchung,B284),INDEX(machung,MATCH(B284,dmchung,)),"")</f>
        <v>221207302</v>
      </c>
      <c r="E284" s="122" t="str">
        <f>IF(COUNTIF(dmchung,B284),INDEX(dvtchung,MATCH(B284,dmchung,)),"")</f>
        <v>1000 đồng/1000 chiếc</v>
      </c>
      <c r="F284" s="69" t="s">
        <v>41</v>
      </c>
      <c r="G284" s="69"/>
      <c r="H284" s="69"/>
    </row>
    <row r="285" spans="1:16" s="38" customFormat="1" ht="26.65" customHeight="1">
      <c r="A285" s="133">
        <v>30</v>
      </c>
      <c r="B285" s="479" t="s">
        <v>375</v>
      </c>
      <c r="C285" s="495" t="s">
        <v>674</v>
      </c>
      <c r="D285" s="495" t="s">
        <v>674</v>
      </c>
      <c r="E285" s="378"/>
      <c r="G285" s="73"/>
      <c r="H285" s="69"/>
      <c r="I285" s="69"/>
      <c r="J285" s="121"/>
      <c r="K285" s="4"/>
      <c r="L285" s="15"/>
      <c r="M285" s="4"/>
      <c r="N285" s="40"/>
      <c r="O285" s="40"/>
      <c r="P285" s="40"/>
    </row>
    <row r="286" spans="1:16" ht="26.65" customHeight="1">
      <c r="A286" s="462" t="s">
        <v>723</v>
      </c>
      <c r="B286" s="441" t="s">
        <v>622</v>
      </c>
      <c r="C286" s="67" t="s">
        <v>6</v>
      </c>
      <c r="D286" s="67" t="s">
        <v>6</v>
      </c>
      <c r="E286" s="122"/>
      <c r="F286" s="69"/>
      <c r="G286" s="69"/>
      <c r="H286" s="69"/>
    </row>
    <row r="287" spans="1:16" ht="26.65" customHeight="1">
      <c r="A287" s="177" t="s">
        <v>2002</v>
      </c>
      <c r="B287" s="481" t="s">
        <v>808</v>
      </c>
      <c r="C287" s="177">
        <v>22201</v>
      </c>
      <c r="D287" s="409" t="s">
        <v>879</v>
      </c>
      <c r="E287" s="122"/>
      <c r="F287" s="69"/>
      <c r="G287" s="69"/>
      <c r="H287" s="69"/>
    </row>
    <row r="288" spans="1:16" ht="26.65" customHeight="1">
      <c r="A288" s="124">
        <f>IF(E288="","",COUNTA($E$9:E288))</f>
        <v>176</v>
      </c>
      <c r="B288" s="437" t="s">
        <v>1665</v>
      </c>
      <c r="C288" s="124">
        <f>IF(COUNTIF(dmchung,B288),INDEX(mavcpa,MATCH(B288,dmchung,)),"")</f>
        <v>2220112</v>
      </c>
      <c r="D288" s="122" t="str">
        <f>IF(COUNTIF(dmchung,B288),INDEX(machung,MATCH(B288,dmchung,)),"")</f>
        <v>222011201</v>
      </c>
      <c r="E288" s="122" t="str">
        <f>IF(COUNTIF(dmchung,B288),INDEX(dvtchung,MATCH(B288,dmchung,)),"")</f>
        <v>1000 đồng/1000 chiếc</v>
      </c>
      <c r="F288" s="69" t="s">
        <v>41</v>
      </c>
      <c r="G288" s="69"/>
      <c r="H288" s="69"/>
    </row>
    <row r="289" spans="1:16" ht="26.65" customHeight="1">
      <c r="A289" s="124">
        <f>IF(E289="","",COUNTA($E$9:E289))</f>
        <v>177</v>
      </c>
      <c r="B289" s="437" t="s">
        <v>1460</v>
      </c>
      <c r="C289" s="124">
        <f>IF(COUNTIF(dmchung,B289),INDEX(mavcpa,MATCH(B289,dmchung,)),"")</f>
        <v>2220112</v>
      </c>
      <c r="D289" s="122" t="str">
        <f>IF(COUNTIF(dmchung,B289),INDEX(machung,MATCH(B289,dmchung,)),"")</f>
        <v>222011202</v>
      </c>
      <c r="E289" s="122" t="str">
        <f>IF(COUNTIF(dmchung,B289),INDEX(dvtchung,MATCH(B289,dmchung,)),"")</f>
        <v>1000 đồng/1000 chiếc</v>
      </c>
      <c r="F289" s="69" t="s">
        <v>41</v>
      </c>
      <c r="G289" s="69"/>
      <c r="H289" s="69"/>
    </row>
    <row r="290" spans="1:16" ht="26.65" customHeight="1">
      <c r="A290" s="462" t="s">
        <v>2003</v>
      </c>
      <c r="B290" s="441" t="s">
        <v>2109</v>
      </c>
      <c r="C290" s="452" t="s">
        <v>827</v>
      </c>
      <c r="D290" s="452" t="s">
        <v>880</v>
      </c>
      <c r="E290" s="122"/>
      <c r="F290" s="69"/>
      <c r="G290" s="69"/>
      <c r="H290" s="69"/>
    </row>
    <row r="291" spans="1:16" ht="26.65" customHeight="1">
      <c r="A291" s="124">
        <f>IF(E291="","",COUNTA($E$9:E291))</f>
        <v>178</v>
      </c>
      <c r="B291" s="437" t="s">
        <v>1494</v>
      </c>
      <c r="C291" s="124">
        <f>IF(COUNTIF(dmchung,B291),INDEX(mavcpa,MATCH(B291,dmchung,)),"")</f>
        <v>2220930</v>
      </c>
      <c r="D291" s="122" t="str">
        <f>IF(COUNTIF(dmchung,B291),INDEX(machung,MATCH(B291,dmchung,)),"")</f>
        <v>222093001</v>
      </c>
      <c r="E291" s="122" t="str">
        <f>IF(COUNTIF(dmchung,B291),INDEX(dvtchung,MATCH(B291,dmchung,)),"")</f>
        <v>1000 đồng/ 1000 tấm</v>
      </c>
      <c r="F291" s="69" t="s">
        <v>41</v>
      </c>
      <c r="G291" s="69"/>
      <c r="H291" s="69"/>
    </row>
    <row r="292" spans="1:16" ht="26.65" customHeight="1">
      <c r="A292" s="124">
        <f>IF(E292="","",COUNTA($E$9:E292))</f>
        <v>179</v>
      </c>
      <c r="B292" s="437" t="s">
        <v>1495</v>
      </c>
      <c r="C292" s="124">
        <f>IF(COUNTIF(dmchung,B292),INDEX(mavcpa,MATCH(B292,dmchung,)),"")</f>
        <v>2220940</v>
      </c>
      <c r="D292" s="122" t="str">
        <f>IF(COUNTIF(dmchung,B292),INDEX(machung,MATCH(B292,dmchung,)),"")</f>
        <v>222094001</v>
      </c>
      <c r="E292" s="122" t="str">
        <f>IF(COUNTIF(dmchung,B292),INDEX(dvtchung,MATCH(B292,dmchung,)),"")</f>
        <v>1000 đồng/ 1000 tấm</v>
      </c>
      <c r="F292" s="69" t="s">
        <v>41</v>
      </c>
      <c r="G292" s="69"/>
      <c r="H292" s="69"/>
    </row>
    <row r="293" spans="1:16" s="11" customFormat="1" ht="26.65" customHeight="1">
      <c r="A293" s="124">
        <f>IF(E293="","",COUNTA($E$9:E293))</f>
        <v>180</v>
      </c>
      <c r="B293" s="437" t="s">
        <v>1666</v>
      </c>
      <c r="C293" s="124" t="str">
        <f>IF(COUNTIF(dmchung,B293),INDEX(mavcpa,MATCH(B293,dmchung,)),"")</f>
        <v>2220979</v>
      </c>
      <c r="D293" s="122" t="str">
        <f>IF(COUNTIF(dmchung,B293),INDEX(machung,MATCH(B293,dmchung,)),"")</f>
        <v>222097901</v>
      </c>
      <c r="E293" s="122" t="str">
        <f>IF(COUNTIF(dmchung,B293),INDEX(dvtchung,MATCH(B293,dmchung,)),"")</f>
        <v>1000 đồng/1000 chiếc</v>
      </c>
      <c r="F293" s="69" t="s">
        <v>41</v>
      </c>
      <c r="G293" s="69"/>
      <c r="H293" s="69"/>
    </row>
    <row r="294" spans="1:16" s="11" customFormat="1" ht="26.65" customHeight="1">
      <c r="A294" s="124">
        <f>IF(E294="","",COUNTA($E$9:E294))</f>
        <v>181</v>
      </c>
      <c r="B294" s="437" t="s">
        <v>1667</v>
      </c>
      <c r="C294" s="124" t="str">
        <f>IF(COUNTIF(dmchung,B294),INDEX(mavcpa,MATCH(B294,dmchung,)),"")</f>
        <v>2220979</v>
      </c>
      <c r="D294" s="122" t="str">
        <f>IF(COUNTIF(dmchung,B294),INDEX(machung,MATCH(B294,dmchung,)),"")</f>
        <v>222097902</v>
      </c>
      <c r="E294" s="122" t="str">
        <f>IF(COUNTIF(dmchung,B294),INDEX(dvtchung,MATCH(B294,dmchung,)),"")</f>
        <v>1000 đồng/1000 chiếc</v>
      </c>
      <c r="F294" s="69" t="s">
        <v>41</v>
      </c>
      <c r="G294" s="69"/>
      <c r="H294" s="69"/>
      <c r="I294" s="4"/>
      <c r="J294" s="4"/>
    </row>
    <row r="295" spans="1:16" s="11" customFormat="1" ht="26.65" customHeight="1">
      <c r="A295" s="177" t="s">
        <v>2004</v>
      </c>
      <c r="B295" s="64" t="s">
        <v>807</v>
      </c>
      <c r="C295" s="381" t="s">
        <v>827</v>
      </c>
      <c r="D295" s="409" t="s">
        <v>881</v>
      </c>
      <c r="E295" s="122"/>
      <c r="F295" s="69"/>
      <c r="G295" s="69"/>
      <c r="H295" s="69"/>
      <c r="I295" s="4"/>
      <c r="J295" s="4"/>
    </row>
    <row r="296" spans="1:16" ht="26.65" customHeight="1">
      <c r="A296" s="124">
        <f>IF(E296="","",COUNTA($E$9:E296))</f>
        <v>182</v>
      </c>
      <c r="B296" s="437" t="s">
        <v>1496</v>
      </c>
      <c r="C296" s="124" t="str">
        <f>IF(COUNTIF(dmchung,B296),INDEX(mavcpa,MATCH(B296,dmchung,)),"")</f>
        <v>2220979</v>
      </c>
      <c r="D296" s="122" t="str">
        <f>IF(COUNTIF(dmchung,B296),INDEX(machung,MATCH(B296,dmchung,)),"")</f>
        <v>222097903</v>
      </c>
      <c r="E296" s="122" t="str">
        <f>IF(COUNTIF(dmchung,B296),INDEX(dvtchung,MATCH(B296,dmchung,)),"")</f>
        <v>1000 đồng/tấn</v>
      </c>
      <c r="F296" s="69" t="s">
        <v>41</v>
      </c>
      <c r="G296" s="69"/>
      <c r="H296" s="69"/>
    </row>
    <row r="297" spans="1:16" ht="26.65" customHeight="1">
      <c r="A297" s="124">
        <f>IF(E297="","",COUNTA($E$9:E297))</f>
        <v>183</v>
      </c>
      <c r="B297" s="437" t="s">
        <v>1497</v>
      </c>
      <c r="C297" s="124" t="str">
        <f>IF(COUNTIF(dmchung,B297),INDEX(mavcpa,MATCH(B297,dmchung,)),"")</f>
        <v>2220979</v>
      </c>
      <c r="D297" s="122" t="str">
        <f>IF(COUNTIF(dmchung,B297),INDEX(machung,MATCH(B297,dmchung,)),"")</f>
        <v>222097904</v>
      </c>
      <c r="E297" s="122" t="str">
        <f>IF(COUNTIF(dmchung,B297),INDEX(dvtchung,MATCH(B297,dmchung,)),"")</f>
        <v>1000 đồng/1000 chiếc</v>
      </c>
      <c r="F297" s="69" t="s">
        <v>41</v>
      </c>
      <c r="G297" s="69"/>
      <c r="H297" s="69"/>
    </row>
    <row r="298" spans="1:16" s="38" customFormat="1" ht="26.65" customHeight="1">
      <c r="A298" s="460" t="s">
        <v>477</v>
      </c>
      <c r="B298" s="474" t="s">
        <v>593</v>
      </c>
      <c r="C298" s="496" t="s">
        <v>471</v>
      </c>
      <c r="D298" s="503" t="s">
        <v>471</v>
      </c>
      <c r="E298" s="378"/>
      <c r="G298" s="73"/>
      <c r="H298" s="20"/>
      <c r="I298" s="20"/>
      <c r="J298" s="121"/>
      <c r="K298" s="4"/>
      <c r="L298" s="15"/>
      <c r="M298" s="4"/>
      <c r="N298" s="40"/>
      <c r="O298" s="40"/>
      <c r="P298" s="40"/>
    </row>
    <row r="299" spans="1:16" s="38" customFormat="1" ht="26.65" customHeight="1">
      <c r="A299" s="467">
        <v>31</v>
      </c>
      <c r="B299" s="479" t="s">
        <v>376</v>
      </c>
      <c r="C299" s="495" t="s">
        <v>472</v>
      </c>
      <c r="D299" s="495" t="s">
        <v>472</v>
      </c>
      <c r="E299" s="378"/>
      <c r="G299" s="73"/>
      <c r="H299" s="20"/>
      <c r="I299" s="20"/>
      <c r="J299" s="121"/>
      <c r="K299" s="4"/>
      <c r="L299" s="15"/>
      <c r="M299" s="4"/>
      <c r="N299" s="40"/>
      <c r="O299" s="40"/>
      <c r="P299" s="40"/>
    </row>
    <row r="300" spans="1:16" s="11" customFormat="1" ht="26.65" customHeight="1">
      <c r="A300" s="67" t="s">
        <v>724</v>
      </c>
      <c r="B300" s="441" t="s">
        <v>543</v>
      </c>
      <c r="C300" s="67" t="s">
        <v>285</v>
      </c>
      <c r="D300" s="67" t="s">
        <v>285</v>
      </c>
      <c r="E300" s="122"/>
      <c r="F300" s="69"/>
      <c r="G300" s="69"/>
      <c r="H300" s="69"/>
    </row>
    <row r="301" spans="1:16" ht="26.65" customHeight="1">
      <c r="A301" s="124">
        <f>IF(E301="","",COUNTA($E$9:E301))</f>
        <v>184</v>
      </c>
      <c r="B301" s="437" t="s">
        <v>1461</v>
      </c>
      <c r="C301" s="124" t="str">
        <f>IF(COUNTIF(dmchung,B301),INDEX(mavcpa,MATCH(B301,dmchung,)),"")</f>
        <v>2310011</v>
      </c>
      <c r="D301" s="122" t="str">
        <f>IF(COUNTIF(dmchung,B301),INDEX(machung,MATCH(B301,dmchung,)),"")</f>
        <v>231001101</v>
      </c>
      <c r="E301" s="122" t="str">
        <f>IF(COUNTIF(dmchung,B301),INDEX(dvtchung,MATCH(B301,dmchung,)),"")</f>
        <v>1000 đồng/ tấn</v>
      </c>
      <c r="F301" s="69" t="s">
        <v>41</v>
      </c>
      <c r="G301" s="69"/>
      <c r="H301" s="69"/>
    </row>
    <row r="302" spans="1:16" ht="26.65" customHeight="1">
      <c r="A302" s="124">
        <f>IF(E302="","",COUNTA($E$9:E302))</f>
        <v>185</v>
      </c>
      <c r="B302" s="59" t="s">
        <v>1493</v>
      </c>
      <c r="C302" s="124">
        <f>IF(COUNTIF(dmchung,B302),INDEX(mavcpa,MATCH(B302,dmchung,)),"")</f>
        <v>2310012</v>
      </c>
      <c r="D302" s="122" t="str">
        <f>IF(COUNTIF(dmchung,B302),INDEX(machung,MATCH(B302,dmchung,)),"")</f>
        <v>231001201</v>
      </c>
      <c r="E302" s="122" t="str">
        <f>IF(COUNTIF(dmchung,B302),INDEX(dvtchung,MATCH(B302,dmchung,)),"")</f>
        <v>1000 đồng/ 1000 chiếc</v>
      </c>
      <c r="F302" s="69" t="s">
        <v>41</v>
      </c>
      <c r="G302" s="69"/>
      <c r="H302" s="69"/>
    </row>
    <row r="303" spans="1:16" ht="26.65" customHeight="1">
      <c r="A303" s="124">
        <f>IF(E303="","",COUNTA($E$9:E303))</f>
        <v>186</v>
      </c>
      <c r="B303" s="437" t="s">
        <v>569</v>
      </c>
      <c r="C303" s="124" t="str">
        <f>IF(COUNTIF(dmchung,B303),INDEX(mavcpa,MATCH(B303,dmchung,)),"")</f>
        <v>2310031</v>
      </c>
      <c r="D303" s="122" t="str">
        <f>IF(COUNTIF(dmchung,B303),INDEX(machung,MATCH(B303,dmchung,)),"")</f>
        <v>231003101</v>
      </c>
      <c r="E303" s="122" t="str">
        <f>IF(COUNTIF(dmchung,B303),INDEX(dvtchung,MATCH(B303,dmchung,)),"")</f>
        <v>1000 đồng/ 1000 chiếc</v>
      </c>
      <c r="F303" s="69" t="s">
        <v>41</v>
      </c>
      <c r="G303" s="69"/>
      <c r="H303" s="69"/>
    </row>
    <row r="304" spans="1:16" ht="26.65" customHeight="1">
      <c r="A304" s="124">
        <f>IF(E304="","",COUNTA($E$9:E304))</f>
        <v>187</v>
      </c>
      <c r="B304" s="437" t="s">
        <v>570</v>
      </c>
      <c r="C304" s="124" t="str">
        <f>IF(COUNTIF(dmchung,B304),INDEX(mavcpa,MATCH(B304,dmchung,)),"")</f>
        <v>2310031</v>
      </c>
      <c r="D304" s="122" t="str">
        <f>IF(COUNTIF(dmchung,B304),INDEX(machung,MATCH(B304,dmchung,)),"")</f>
        <v>231003102</v>
      </c>
      <c r="E304" s="122" t="str">
        <f>IF(COUNTIF(dmchung,B304),INDEX(dvtchung,MATCH(B304,dmchung,)),"")</f>
        <v>1000 đồng/ 1000 chiếc</v>
      </c>
      <c r="F304" s="69" t="s">
        <v>41</v>
      </c>
      <c r="G304" s="69"/>
      <c r="H304" s="69"/>
    </row>
    <row r="305" spans="1:16" ht="26.65" customHeight="1">
      <c r="A305" s="124">
        <f>IF(E305="","",COUNTA($E$9:E305))</f>
        <v>188</v>
      </c>
      <c r="B305" s="437" t="s">
        <v>1462</v>
      </c>
      <c r="C305" s="124" t="str">
        <f>IF(COUNTIF(dmchung,B305),INDEX(mavcpa,MATCH(B305,dmchung,)),"")</f>
        <v>2310051</v>
      </c>
      <c r="D305" s="122" t="str">
        <f>IF(COUNTIF(dmchung,B305),INDEX(machung,MATCH(B305,dmchung,)),"")</f>
        <v>231005101</v>
      </c>
      <c r="E305" s="122" t="str">
        <f>IF(COUNTIF(dmchung,B305),INDEX(dvtchung,MATCH(B305,dmchung,)),"")</f>
        <v>1000 đồng/ tấn</v>
      </c>
      <c r="F305" s="69" t="s">
        <v>41</v>
      </c>
      <c r="G305" s="69"/>
      <c r="H305" s="69"/>
    </row>
    <row r="306" spans="1:16" s="38" customFormat="1" ht="26.65" customHeight="1">
      <c r="A306" s="133">
        <v>32</v>
      </c>
      <c r="B306" s="479" t="s">
        <v>767</v>
      </c>
      <c r="C306" s="495" t="s">
        <v>643</v>
      </c>
      <c r="D306" s="495" t="s">
        <v>643</v>
      </c>
      <c r="E306" s="378"/>
      <c r="G306" s="73"/>
      <c r="H306" s="69"/>
      <c r="I306" s="69"/>
      <c r="J306" s="121"/>
      <c r="K306" s="4"/>
      <c r="L306" s="15"/>
      <c r="M306" s="4"/>
      <c r="N306" s="40"/>
      <c r="O306" s="40"/>
      <c r="P306" s="40"/>
    </row>
    <row r="307" spans="1:16" ht="26.65" customHeight="1">
      <c r="A307" s="462" t="s">
        <v>725</v>
      </c>
      <c r="B307" s="441" t="s">
        <v>545</v>
      </c>
      <c r="C307" s="67" t="s">
        <v>7</v>
      </c>
      <c r="D307" s="67" t="s">
        <v>7</v>
      </c>
      <c r="E307" s="122"/>
      <c r="F307" s="69"/>
      <c r="G307" s="69"/>
      <c r="H307" s="69"/>
    </row>
    <row r="308" spans="1:16" ht="26.65" customHeight="1">
      <c r="A308" s="124">
        <f>IF(E308="","",COUNTA($E$9:E308))</f>
        <v>189</v>
      </c>
      <c r="B308" s="437" t="s">
        <v>1463</v>
      </c>
      <c r="C308" s="124">
        <f>IF(COUNTIF(dmchung,B308),INDEX(mavcpa,MATCH(B308,dmchung,)),"")</f>
        <v>2394310</v>
      </c>
      <c r="D308" s="122" t="str">
        <f>IF(COUNTIF(dmchung,B308),INDEX(machung,MATCH(B308,dmchung,)),"")</f>
        <v>239431001</v>
      </c>
      <c r="E308" s="122" t="str">
        <f>IF(COUNTIF(dmchung,B308),INDEX(dvtchung,MATCH(B308,dmchung,)),"")</f>
        <v>1000 đồng/tấn</v>
      </c>
      <c r="F308" s="69"/>
      <c r="G308" s="69" t="s">
        <v>41</v>
      </c>
      <c r="H308" s="69"/>
    </row>
    <row r="309" spans="1:16" ht="26.65" customHeight="1">
      <c r="A309" s="124">
        <f>IF(E309="","",COUNTA($E$9:E309))</f>
        <v>190</v>
      </c>
      <c r="B309" s="437" t="s">
        <v>1740</v>
      </c>
      <c r="C309" s="124">
        <f>IF(COUNTIF(dmchung,B309),INDEX(mavcpa,MATCH(B309,dmchung,)),"")</f>
        <v>2394111</v>
      </c>
      <c r="D309" s="122" t="str">
        <f>IF(COUNTIF(dmchung,B309),INDEX(machung,MATCH(B309,dmchung,)),"")</f>
        <v>239411101</v>
      </c>
      <c r="E309" s="122" t="str">
        <f>IF(COUNTIF(dmchung,B309),INDEX(dvtchung,MATCH(B309,dmchung,)),"")</f>
        <v>1000 đồng/tấn</v>
      </c>
      <c r="F309" s="69" t="s">
        <v>41</v>
      </c>
      <c r="G309" s="69"/>
      <c r="H309" s="69"/>
    </row>
    <row r="310" spans="1:16" ht="26.65" customHeight="1">
      <c r="A310" s="462" t="s">
        <v>726</v>
      </c>
      <c r="B310" s="442" t="s">
        <v>379</v>
      </c>
      <c r="C310" s="452" t="s">
        <v>18</v>
      </c>
      <c r="D310" s="452" t="s">
        <v>18</v>
      </c>
      <c r="E310" s="122"/>
      <c r="F310" s="69"/>
      <c r="G310" s="69"/>
      <c r="H310" s="69"/>
    </row>
    <row r="311" spans="1:16" s="254" customFormat="1" ht="26.65" customHeight="1">
      <c r="A311" s="124">
        <f>IF(E311="","",COUNTA($E$9:E311))</f>
        <v>191</v>
      </c>
      <c r="B311" s="59" t="s">
        <v>1465</v>
      </c>
      <c r="C311" s="257" t="str">
        <f>IF(COUNTIF(dmchung,B311),INDEX(mavcpa,MATCH(B311,dmchung,)),"")</f>
        <v>2395042</v>
      </c>
      <c r="D311" s="255" t="str">
        <f>IF(COUNTIF(dmchung,B311),INDEX(machung,MATCH(B311,dmchung,)),"")</f>
        <v>239504201</v>
      </c>
      <c r="E311" s="255" t="str">
        <f>IF(COUNTIF(dmchung,B311),INDEX(dvtchung,MATCH(B311,dmchung,)),"")</f>
        <v>1000 đồng/1000 chiếc</v>
      </c>
      <c r="F311" s="256" t="s">
        <v>41</v>
      </c>
      <c r="G311" s="256"/>
      <c r="H311" s="256"/>
    </row>
    <row r="312" spans="1:16" s="38" customFormat="1" ht="26.65" customHeight="1">
      <c r="A312" s="460" t="s">
        <v>479</v>
      </c>
      <c r="B312" s="474" t="s">
        <v>594</v>
      </c>
      <c r="C312" s="496" t="s">
        <v>474</v>
      </c>
      <c r="D312" s="503" t="s">
        <v>474</v>
      </c>
      <c r="E312" s="489"/>
      <c r="G312" s="73"/>
      <c r="H312" s="20"/>
      <c r="I312" s="20"/>
      <c r="J312" s="121"/>
      <c r="K312" s="4"/>
      <c r="L312" s="15"/>
      <c r="M312" s="4"/>
      <c r="N312" s="40"/>
      <c r="O312" s="40"/>
      <c r="P312" s="40"/>
    </row>
    <row r="313" spans="1:16" s="38" customFormat="1" ht="26.65" customHeight="1">
      <c r="A313" s="467">
        <v>33</v>
      </c>
      <c r="B313" s="479" t="s">
        <v>381</v>
      </c>
      <c r="C313" s="495" t="s">
        <v>475</v>
      </c>
      <c r="D313" s="495" t="s">
        <v>475</v>
      </c>
      <c r="E313" s="489"/>
      <c r="G313" s="73"/>
      <c r="H313" s="20"/>
      <c r="I313" s="20"/>
      <c r="J313" s="121"/>
      <c r="K313" s="4"/>
      <c r="L313" s="15"/>
      <c r="M313" s="4"/>
      <c r="N313" s="40"/>
      <c r="O313" s="40"/>
      <c r="P313" s="40"/>
    </row>
    <row r="314" spans="1:16" ht="26.65" customHeight="1">
      <c r="A314" s="462" t="s">
        <v>727</v>
      </c>
      <c r="B314" s="441" t="s">
        <v>547</v>
      </c>
      <c r="C314" s="67" t="s">
        <v>8</v>
      </c>
      <c r="D314" s="67" t="s">
        <v>8</v>
      </c>
      <c r="E314" s="122"/>
      <c r="F314" s="69"/>
      <c r="G314" s="69"/>
      <c r="H314" s="69"/>
    </row>
    <row r="315" spans="1:16" ht="26.65" customHeight="1">
      <c r="A315" s="124">
        <f>IF(E315="","",COUNTA($E$9:E315))</f>
        <v>192</v>
      </c>
      <c r="B315" s="437" t="s">
        <v>1466</v>
      </c>
      <c r="C315" s="124">
        <f>IF(COUNTIF(dmchung,B315),INDEX(mavcpa,MATCH(B315,dmchung,)),"")</f>
        <v>2410021</v>
      </c>
      <c r="D315" s="122" t="str">
        <f>IF(COUNTIF(dmchung,B315),INDEX(machung,MATCH(B315,dmchung,)),"")</f>
        <v>241002101</v>
      </c>
      <c r="E315" s="122" t="str">
        <f t="shared" ref="E315:E351" si="23">IF(COUNTIF(dmchung,B315),INDEX(dvtchung,MATCH(B315,dmchung,)),"")</f>
        <v>1000 đồng/tấn</v>
      </c>
      <c r="F315" s="69" t="s">
        <v>41</v>
      </c>
      <c r="G315" s="69"/>
      <c r="H315" s="69"/>
    </row>
    <row r="316" spans="1:16" ht="26.65" customHeight="1">
      <c r="A316" s="124">
        <f>IF(E316="","",COUNTA($E$9:E316))</f>
        <v>193</v>
      </c>
      <c r="B316" s="437" t="s">
        <v>1467</v>
      </c>
      <c r="C316" s="124">
        <f>IF(COUNTIF(dmchung,B316),INDEX(mavcpa,MATCH(B316,dmchung,)),"")</f>
        <v>2410031</v>
      </c>
      <c r="D316" s="122" t="str">
        <f>IF(COUNTIF(dmchung,B316),INDEX(machung,MATCH(B316,dmchung,)),"")</f>
        <v>241003103</v>
      </c>
      <c r="E316" s="122" t="str">
        <f t="shared" si="23"/>
        <v>1000 đồng/tấn</v>
      </c>
      <c r="F316" s="69" t="s">
        <v>41</v>
      </c>
      <c r="G316" s="69"/>
      <c r="H316" s="69"/>
    </row>
    <row r="317" spans="1:16" s="11" customFormat="1" ht="26.65" customHeight="1">
      <c r="A317" s="124">
        <f>IF(E317="","",COUNTA($E$9:E317))</f>
        <v>194</v>
      </c>
      <c r="B317" s="437" t="s">
        <v>1468</v>
      </c>
      <c r="C317" s="124" t="str">
        <f>IF(COUNTIF(dmchung,B317),INDEX(mavcpa,MATCH(B317,dmchung,)),"")</f>
        <v>2410064</v>
      </c>
      <c r="D317" s="122" t="str">
        <f>IF(COUNTIF(dmchung,B317),INDEX(machung,MATCH(B317,dmchung,)),"")</f>
        <v>241006404</v>
      </c>
      <c r="E317" s="122" t="str">
        <f t="shared" si="23"/>
        <v>1000 đồng/tấn</v>
      </c>
      <c r="F317" s="69" t="s">
        <v>41</v>
      </c>
      <c r="G317" s="69"/>
      <c r="H317" s="69"/>
    </row>
    <row r="318" spans="1:16" s="38" customFormat="1" ht="26.65" customHeight="1">
      <c r="A318" s="469">
        <v>34</v>
      </c>
      <c r="B318" s="479" t="s">
        <v>382</v>
      </c>
      <c r="C318" s="495" t="s">
        <v>645</v>
      </c>
      <c r="D318" s="495" t="s">
        <v>645</v>
      </c>
      <c r="E318" s="378"/>
      <c r="G318" s="104"/>
      <c r="H318" s="20"/>
      <c r="I318" s="20"/>
      <c r="J318" s="121"/>
      <c r="K318" s="4"/>
      <c r="L318" s="15"/>
      <c r="M318" s="4"/>
      <c r="N318" s="40"/>
      <c r="O318" s="40"/>
      <c r="P318" s="40"/>
    </row>
    <row r="319" spans="1:16" s="11" customFormat="1" ht="26.65" customHeight="1">
      <c r="A319" s="67" t="s">
        <v>559</v>
      </c>
      <c r="B319" s="441" t="s">
        <v>549</v>
      </c>
      <c r="C319" s="67" t="s">
        <v>287</v>
      </c>
      <c r="D319" s="67" t="s">
        <v>287</v>
      </c>
      <c r="E319" s="122"/>
      <c r="F319" s="69"/>
      <c r="G319" s="69"/>
      <c r="H319" s="69"/>
    </row>
    <row r="320" spans="1:16" ht="26.65" customHeight="1">
      <c r="A320" s="124">
        <f>IF(E320="","",COUNTA($E$9:E320))</f>
        <v>195</v>
      </c>
      <c r="B320" s="437" t="s">
        <v>1469</v>
      </c>
      <c r="C320" s="124">
        <f t="shared" ref="C320:C326" si="24">IF(COUNTIF(dmchung,B320),INDEX(mavcpa,MATCH(B320,dmchung,)),"")</f>
        <v>2420022</v>
      </c>
      <c r="D320" s="122" t="str">
        <f t="shared" ref="D320:D326" si="25">IF(COUNTIF(dmchung,B320),INDEX(machung,MATCH(B320,dmchung,)),"")</f>
        <v>242002201</v>
      </c>
      <c r="E320" s="122" t="str">
        <f>IF(COUNTIF(dmchung,B320),INDEX(dvtchung,MATCH(B320,dmchung,)),"")</f>
        <v>1000 đồng/tấn</v>
      </c>
      <c r="F320" s="69" t="s">
        <v>41</v>
      </c>
      <c r="G320" s="69"/>
      <c r="H320" s="69"/>
    </row>
    <row r="321" spans="1:16" ht="26.65" customHeight="1">
      <c r="A321" s="124">
        <f>IF(E321="","",COUNTA($E$9:E321))</f>
        <v>196</v>
      </c>
      <c r="B321" s="437" t="s">
        <v>1470</v>
      </c>
      <c r="C321" s="124">
        <f t="shared" si="24"/>
        <v>2420022</v>
      </c>
      <c r="D321" s="122" t="str">
        <f t="shared" si="25"/>
        <v>242002202</v>
      </c>
      <c r="E321" s="122" t="str">
        <f>IF(COUNTIF(dmchung,B321),INDEX(dvtchung,MATCH(B321,dmchung,)),"")</f>
        <v>1000 đồng/tấn</v>
      </c>
      <c r="F321" s="69" t="s">
        <v>41</v>
      </c>
      <c r="G321" s="69"/>
      <c r="H321" s="69"/>
    </row>
    <row r="322" spans="1:16" ht="26.65" customHeight="1">
      <c r="A322" s="124">
        <f>IF(E322="","",COUNTA($E$9:E322))</f>
        <v>197</v>
      </c>
      <c r="B322" s="437" t="s">
        <v>1474</v>
      </c>
      <c r="C322" s="124" t="str">
        <f t="shared" si="24"/>
        <v>2420032</v>
      </c>
      <c r="D322" s="122" t="str">
        <f t="shared" si="25"/>
        <v>242003201</v>
      </c>
      <c r="E322" s="122" t="str">
        <f>IF(COUNTIF(dmchung,B322),INDEX(dvtchung,MATCH(B322,dmchung,)),"")</f>
        <v>1000 đồng/tấn</v>
      </c>
      <c r="F322" s="69" t="s">
        <v>41</v>
      </c>
      <c r="G322" s="69"/>
      <c r="H322" s="69"/>
    </row>
    <row r="323" spans="1:16" ht="26.65" customHeight="1">
      <c r="A323" s="124">
        <f>IF(E323="","",COUNTA($E$9:E323))</f>
        <v>198</v>
      </c>
      <c r="B323" s="437" t="s">
        <v>1471</v>
      </c>
      <c r="C323" s="124" t="str">
        <f t="shared" si="24"/>
        <v>2420031</v>
      </c>
      <c r="D323" s="122" t="str">
        <f t="shared" si="25"/>
        <v>242003102</v>
      </c>
      <c r="E323" s="122" t="str">
        <f>IF(COUNTIF(dmchung,B323),INDEX(dvtchung,MATCH(B323,dmchung,)),"")</f>
        <v>1000 đồng/tấn</v>
      </c>
      <c r="F323" s="69" t="s">
        <v>41</v>
      </c>
      <c r="G323" s="69"/>
      <c r="H323" s="69"/>
    </row>
    <row r="324" spans="1:16" ht="26.65" customHeight="1">
      <c r="A324" s="124">
        <f>IF(E324="","",COUNTA($E$9:E324))</f>
        <v>199</v>
      </c>
      <c r="B324" s="437" t="s">
        <v>1472</v>
      </c>
      <c r="C324" s="124" t="str">
        <f t="shared" si="24"/>
        <v>2420042</v>
      </c>
      <c r="D324" s="122" t="str">
        <f t="shared" si="25"/>
        <v>242004201</v>
      </c>
      <c r="E324" s="122" t="str">
        <f t="shared" si="23"/>
        <v>1000 đồng/tấn</v>
      </c>
      <c r="F324" s="69" t="s">
        <v>41</v>
      </c>
      <c r="G324" s="69"/>
      <c r="H324" s="69"/>
    </row>
    <row r="325" spans="1:16" ht="26.65" customHeight="1">
      <c r="A325" s="124">
        <f>IF(E325="","",COUNTA($E$9:E325))</f>
        <v>200</v>
      </c>
      <c r="B325" s="437" t="s">
        <v>1473</v>
      </c>
      <c r="C325" s="124">
        <f t="shared" si="24"/>
        <v>2420042</v>
      </c>
      <c r="D325" s="122" t="str">
        <f t="shared" si="25"/>
        <v>242004202</v>
      </c>
      <c r="E325" s="122" t="str">
        <f t="shared" si="23"/>
        <v>1000 đồng/tấn</v>
      </c>
      <c r="F325" s="69" t="s">
        <v>41</v>
      </c>
      <c r="G325" s="69"/>
      <c r="H325" s="69"/>
    </row>
    <row r="326" spans="1:16" ht="26.65" customHeight="1">
      <c r="A326" s="124">
        <f>IF(E326="","",COUNTA($E$9:E326))</f>
        <v>201</v>
      </c>
      <c r="B326" s="437" t="s">
        <v>1490</v>
      </c>
      <c r="C326" s="124" t="str">
        <f t="shared" si="24"/>
        <v>2420060</v>
      </c>
      <c r="D326" s="122" t="str">
        <f t="shared" si="25"/>
        <v>242006001</v>
      </c>
      <c r="E326" s="122" t="str">
        <f t="shared" si="23"/>
        <v>1000 đồng/tấn</v>
      </c>
      <c r="F326" s="69" t="s">
        <v>41</v>
      </c>
      <c r="G326" s="69"/>
      <c r="H326" s="69"/>
    </row>
    <row r="327" spans="1:16" s="38" customFormat="1" ht="26.65" customHeight="1">
      <c r="A327" s="470">
        <v>35</v>
      </c>
      <c r="B327" s="479" t="s">
        <v>384</v>
      </c>
      <c r="C327" s="495" t="s">
        <v>651</v>
      </c>
      <c r="D327" s="495" t="s">
        <v>651</v>
      </c>
      <c r="E327" s="378"/>
      <c r="G327" s="73"/>
      <c r="H327" s="20"/>
      <c r="I327" s="20"/>
      <c r="J327" s="121"/>
      <c r="K327" s="4"/>
      <c r="L327" s="15"/>
      <c r="M327" s="4"/>
      <c r="N327" s="40"/>
      <c r="O327" s="40"/>
      <c r="P327" s="40"/>
    </row>
    <row r="328" spans="1:16" ht="26.65" customHeight="1">
      <c r="A328" s="462" t="s">
        <v>740</v>
      </c>
      <c r="B328" s="441" t="s">
        <v>551</v>
      </c>
      <c r="C328" s="67" t="s">
        <v>21</v>
      </c>
      <c r="D328" s="67" t="s">
        <v>21</v>
      </c>
      <c r="E328" s="122"/>
      <c r="F328" s="69"/>
      <c r="G328" s="69"/>
      <c r="H328" s="69"/>
    </row>
    <row r="329" spans="1:16" ht="26.65" customHeight="1">
      <c r="A329" s="124">
        <f>IF(E329="","",COUNTA($E$9:E329))</f>
        <v>202</v>
      </c>
      <c r="B329" s="437" t="s">
        <v>1801</v>
      </c>
      <c r="C329" s="124">
        <f>IF(COUNTIF(dmchung,B329),INDEX(mavcpa,MATCH(B329,dmchung,)),"")</f>
        <v>2599111</v>
      </c>
      <c r="D329" s="122" t="str">
        <f>IF(COUNTIF(dmchung,B329),INDEX(machung,MATCH(B329,dmchung,)),"")</f>
        <v>259911103</v>
      </c>
      <c r="E329" s="122" t="str">
        <f t="shared" si="23"/>
        <v>1000 đồng/1000 chiếc</v>
      </c>
      <c r="F329" s="69" t="s">
        <v>41</v>
      </c>
      <c r="G329" s="69"/>
      <c r="H329" s="69"/>
    </row>
    <row r="330" spans="1:16" ht="26.65" customHeight="1">
      <c r="A330" s="124">
        <f>IF(E330="","",COUNTA($E$9:E330))</f>
        <v>203</v>
      </c>
      <c r="B330" s="437" t="s">
        <v>1751</v>
      </c>
      <c r="C330" s="124">
        <f>IF(COUNTIF(dmchung,B330),INDEX(mavcpa,MATCH(B330,dmchung,)),"")</f>
        <v>2599111</v>
      </c>
      <c r="D330" s="122" t="str">
        <f>IF(COUNTIF(dmchung,B330),INDEX(machung,MATCH(B330,dmchung,)),"")</f>
        <v>259911104</v>
      </c>
      <c r="E330" s="122" t="str">
        <f t="shared" si="23"/>
        <v>1000 đồng/1000 chiếc</v>
      </c>
      <c r="F330" s="69" t="s">
        <v>41</v>
      </c>
      <c r="G330" s="69"/>
      <c r="H330" s="69"/>
    </row>
    <row r="331" spans="1:16" ht="26.65" customHeight="1">
      <c r="A331" s="124">
        <f>IF(E331="","",COUNTA($E$9:E331))</f>
        <v>204</v>
      </c>
      <c r="B331" s="437" t="s">
        <v>917</v>
      </c>
      <c r="C331" s="124">
        <f>IF(COUNTIF(dmchung,B331),INDEX(mavcpa,MATCH(B331,dmchung,)),"")</f>
        <v>2599111</v>
      </c>
      <c r="D331" s="122" t="str">
        <f>IF(COUNTIF(dmchung,B331),INDEX(machung,MATCH(B331,dmchung,)),"")</f>
        <v>259911105</v>
      </c>
      <c r="E331" s="122" t="str">
        <f t="shared" si="23"/>
        <v>1000 đồng/1000 chiếc</v>
      </c>
      <c r="F331" s="69" t="s">
        <v>41</v>
      </c>
      <c r="G331" s="69"/>
      <c r="H331" s="69"/>
    </row>
    <row r="332" spans="1:16" ht="26.65" customHeight="1">
      <c r="A332" s="124">
        <f>IF(E332="","",COUNTA($E$9:E332))</f>
        <v>205</v>
      </c>
      <c r="B332" s="437" t="s">
        <v>1988</v>
      </c>
      <c r="C332" s="124">
        <f>IF(COUNTIF(dmchung,B332),INDEX(mavcpa,MATCH(B332,dmchung,)),"")</f>
        <v>2599924</v>
      </c>
      <c r="D332" s="122" t="str">
        <f>IF(COUNTIF(dmchung,B332),INDEX(machung,MATCH(B332,dmchung,)),"")</f>
        <v>259992401</v>
      </c>
      <c r="E332" s="122" t="str">
        <f t="shared" si="23"/>
        <v>1000 đồng/1000 chiếc</v>
      </c>
      <c r="F332" s="69"/>
      <c r="G332" s="69"/>
      <c r="H332" s="69"/>
    </row>
    <row r="333" spans="1:16" ht="26.65" customHeight="1">
      <c r="A333" s="124">
        <f>IF(E333="","",COUNTA($E$9:E333))</f>
        <v>206</v>
      </c>
      <c r="B333" s="59" t="s">
        <v>288</v>
      </c>
      <c r="C333" s="124">
        <f>IF(COUNTIF(dmchung,B333),INDEX(mavcpa,MATCH(B333,dmchung,)),"")</f>
        <v>2599924</v>
      </c>
      <c r="D333" s="122" t="str">
        <f>IF(COUNTIF(dmchung,B333),INDEX(machung,MATCH(B333,dmchung,)),"")</f>
        <v>259992402</v>
      </c>
      <c r="E333" s="122" t="str">
        <f t="shared" si="23"/>
        <v>1000 đồng/tấn</v>
      </c>
      <c r="F333" s="69" t="s">
        <v>41</v>
      </c>
      <c r="G333" s="69"/>
      <c r="H333" s="69"/>
    </row>
    <row r="334" spans="1:16" s="38" customFormat="1" ht="26.65" customHeight="1">
      <c r="A334" s="460" t="s">
        <v>482</v>
      </c>
      <c r="B334" s="474" t="s">
        <v>596</v>
      </c>
      <c r="C334" s="496" t="s">
        <v>478</v>
      </c>
      <c r="D334" s="503" t="s">
        <v>478</v>
      </c>
      <c r="E334" s="489"/>
      <c r="G334" s="73"/>
      <c r="H334" s="69"/>
      <c r="I334" s="69"/>
      <c r="J334" s="121"/>
      <c r="K334" s="4"/>
      <c r="L334" s="15"/>
      <c r="M334" s="4"/>
      <c r="N334" s="40"/>
      <c r="O334" s="40"/>
      <c r="P334" s="40"/>
    </row>
    <row r="335" spans="1:16" s="38" customFormat="1" ht="26.65" customHeight="1">
      <c r="A335" s="467">
        <v>36</v>
      </c>
      <c r="B335" s="479" t="s">
        <v>386</v>
      </c>
      <c r="C335" s="495" t="s">
        <v>652</v>
      </c>
      <c r="D335" s="495" t="s">
        <v>652</v>
      </c>
      <c r="E335" s="489"/>
      <c r="G335" s="73"/>
      <c r="H335" s="69"/>
      <c r="I335" s="69"/>
      <c r="J335" s="121"/>
      <c r="K335" s="4"/>
      <c r="L335" s="15"/>
      <c r="M335" s="4"/>
      <c r="N335" s="40"/>
      <c r="O335" s="40"/>
      <c r="P335" s="40"/>
    </row>
    <row r="336" spans="1:16" ht="26.65" customHeight="1">
      <c r="A336" s="462" t="s">
        <v>741</v>
      </c>
      <c r="B336" s="441" t="s">
        <v>553</v>
      </c>
      <c r="C336" s="67" t="s">
        <v>289</v>
      </c>
      <c r="D336" s="67" t="s">
        <v>289</v>
      </c>
      <c r="E336" s="122"/>
      <c r="F336" s="69"/>
      <c r="G336" s="69"/>
      <c r="H336" s="69"/>
    </row>
    <row r="337" spans="1:16" ht="26.65" customHeight="1">
      <c r="A337" s="124">
        <f>IF(E337="","",COUNTA($E$9:E337))</f>
        <v>207</v>
      </c>
      <c r="B337" s="437" t="s">
        <v>1510</v>
      </c>
      <c r="C337" s="124">
        <f>IF(COUNTIF(dmchung,B337),INDEX(mavcpa,MATCH(B337,dmchung,)),"")</f>
        <v>2610017</v>
      </c>
      <c r="D337" s="122" t="str">
        <f>IF(COUNTIF(dmchung,B337),INDEX(machung,MATCH(B337,dmchung,)),"")</f>
        <v>261001701</v>
      </c>
      <c r="E337" s="122" t="str">
        <f t="shared" si="23"/>
        <v>1000 đồng/1000 chiếc</v>
      </c>
      <c r="F337" s="69" t="s">
        <v>198</v>
      </c>
      <c r="G337" s="69"/>
      <c r="H337" s="69"/>
    </row>
    <row r="338" spans="1:16" s="38" customFormat="1" ht="26.65" customHeight="1">
      <c r="A338" s="133">
        <v>37</v>
      </c>
      <c r="B338" s="479" t="s">
        <v>387</v>
      </c>
      <c r="C338" s="495" t="s">
        <v>653</v>
      </c>
      <c r="D338" s="495" t="s">
        <v>653</v>
      </c>
      <c r="E338" s="378"/>
      <c r="G338" s="73"/>
      <c r="H338" s="69"/>
      <c r="I338" s="69"/>
      <c r="J338" s="121"/>
      <c r="K338" s="4"/>
      <c r="L338" s="15"/>
      <c r="M338" s="4"/>
      <c r="N338" s="40"/>
      <c r="O338" s="40"/>
      <c r="P338" s="40"/>
    </row>
    <row r="339" spans="1:16" ht="26.65" customHeight="1">
      <c r="A339" s="462" t="s">
        <v>742</v>
      </c>
      <c r="B339" s="441" t="s">
        <v>555</v>
      </c>
      <c r="C339" s="67" t="s">
        <v>290</v>
      </c>
      <c r="D339" s="67" t="s">
        <v>290</v>
      </c>
      <c r="E339" s="122"/>
      <c r="F339" s="69"/>
      <c r="G339" s="69"/>
      <c r="H339" s="69"/>
    </row>
    <row r="340" spans="1:16" ht="26.65" customHeight="1">
      <c r="A340" s="124">
        <f>IF(E340="","",COUNTA($E$9:E340))</f>
        <v>208</v>
      </c>
      <c r="B340" s="437" t="s">
        <v>1475</v>
      </c>
      <c r="C340" s="124" t="str">
        <f>IF(COUNTIF(dmchung,B340),INDEX(mavcpa,MATCH(B340,dmchung,)),"")</f>
        <v>2630051</v>
      </c>
      <c r="D340" s="122" t="str">
        <f>IF(COUNTIF(dmchung,B340),INDEX(machung,MATCH(B340,dmchung,)),"")</f>
        <v>263005101</v>
      </c>
      <c r="E340" s="122" t="str">
        <f t="shared" si="23"/>
        <v>1000 đồng/1000 chiếc</v>
      </c>
      <c r="F340" s="69" t="s">
        <v>198</v>
      </c>
      <c r="G340" s="69"/>
      <c r="H340" s="69"/>
    </row>
    <row r="341" spans="1:16" s="11" customFormat="1" ht="26.65" customHeight="1">
      <c r="A341" s="124">
        <f>IF(E341="","",COUNTA($E$9:E341))</f>
        <v>209</v>
      </c>
      <c r="B341" s="437" t="s">
        <v>1797</v>
      </c>
      <c r="C341" s="124">
        <f>IF(COUNTIF(dmchung,B341),INDEX(mavcpa,MATCH(B341,dmchung,)),"")</f>
        <v>2630051</v>
      </c>
      <c r="D341" s="122" t="str">
        <f>IF(COUNTIF(dmchung,B341),INDEX(machung,MATCH(B341,dmchung,)),"")</f>
        <v>263005102</v>
      </c>
      <c r="E341" s="122" t="str">
        <f t="shared" si="23"/>
        <v>1000 đồng/1000 chiếc</v>
      </c>
      <c r="F341" s="69" t="s">
        <v>198</v>
      </c>
      <c r="G341" s="69"/>
      <c r="H341" s="69"/>
    </row>
    <row r="342" spans="1:16" s="38" customFormat="1" ht="26.65" customHeight="1">
      <c r="A342" s="460" t="s">
        <v>606</v>
      </c>
      <c r="B342" s="474" t="s">
        <v>597</v>
      </c>
      <c r="C342" s="496" t="s">
        <v>480</v>
      </c>
      <c r="D342" s="503" t="s">
        <v>480</v>
      </c>
      <c r="E342" s="378"/>
      <c r="G342" s="73"/>
      <c r="H342" s="69"/>
      <c r="I342" s="69"/>
      <c r="J342" s="121"/>
      <c r="K342" s="4"/>
      <c r="L342" s="15"/>
      <c r="M342" s="4"/>
      <c r="N342" s="40"/>
      <c r="O342" s="40"/>
      <c r="P342" s="40"/>
    </row>
    <row r="343" spans="1:16" s="38" customFormat="1" ht="26.65" customHeight="1">
      <c r="A343" s="467">
        <v>38</v>
      </c>
      <c r="B343" s="479" t="s">
        <v>388</v>
      </c>
      <c r="C343" s="495" t="s">
        <v>481</v>
      </c>
      <c r="D343" s="495" t="s">
        <v>481</v>
      </c>
      <c r="E343" s="378"/>
      <c r="G343" s="73"/>
      <c r="H343" s="69"/>
      <c r="I343" s="69"/>
      <c r="J343" s="121"/>
      <c r="K343" s="4"/>
      <c r="L343" s="15"/>
      <c r="M343" s="4"/>
      <c r="N343" s="40"/>
      <c r="O343" s="40"/>
      <c r="P343" s="40"/>
    </row>
    <row r="344" spans="1:16" s="11" customFormat="1" ht="26.65" customHeight="1">
      <c r="A344" s="462" t="s">
        <v>743</v>
      </c>
      <c r="B344" s="441" t="s">
        <v>557</v>
      </c>
      <c r="C344" s="67" t="s">
        <v>291</v>
      </c>
      <c r="D344" s="67" t="s">
        <v>291</v>
      </c>
      <c r="E344" s="122"/>
      <c r="F344" s="69"/>
      <c r="G344" s="69"/>
      <c r="H344" s="69"/>
    </row>
    <row r="345" spans="1:16" ht="26.65" customHeight="1">
      <c r="A345" s="124">
        <f>IF(E345="","",COUNTA($E$9:E345))</f>
        <v>210</v>
      </c>
      <c r="B345" s="437" t="s">
        <v>1476</v>
      </c>
      <c r="C345" s="124">
        <f>IF(COUNTIF(dmchung,B345),INDEX(mavcpa,MATCH(B345,dmchung,)),"")</f>
        <v>2710121</v>
      </c>
      <c r="D345" s="122" t="str">
        <f>IF(COUNTIF(dmchung,B345),INDEX(machung,MATCH(B345,dmchung,)),"")</f>
        <v>271012101</v>
      </c>
      <c r="E345" s="122" t="str">
        <f t="shared" si="23"/>
        <v>1000 đồng/bộ</v>
      </c>
      <c r="F345" s="69" t="s">
        <v>41</v>
      </c>
      <c r="G345" s="69"/>
      <c r="H345" s="69"/>
    </row>
    <row r="346" spans="1:16" ht="26.65" customHeight="1">
      <c r="A346" s="124">
        <f>IF(E346="","",COUNTA($E$9:E346))</f>
        <v>211</v>
      </c>
      <c r="B346" s="437" t="s">
        <v>1477</v>
      </c>
      <c r="C346" s="124">
        <f>IF(COUNTIF(dmchung,B346),INDEX(mavcpa,MATCH(B346,dmchung,)),"")</f>
        <v>2710151</v>
      </c>
      <c r="D346" s="122" t="str">
        <f>IF(COUNTIF(dmchung,B346),INDEX(machung,MATCH(B346,dmchung,)),"")</f>
        <v>271015101</v>
      </c>
      <c r="E346" s="122" t="str">
        <f t="shared" si="23"/>
        <v>1000 đồng/bộ</v>
      </c>
      <c r="F346" s="69" t="s">
        <v>41</v>
      </c>
      <c r="G346" s="69"/>
      <c r="H346" s="69"/>
    </row>
    <row r="347" spans="1:16" s="38" customFormat="1" ht="26.65" customHeight="1">
      <c r="A347" s="133">
        <v>39</v>
      </c>
      <c r="B347" s="479" t="s">
        <v>389</v>
      </c>
      <c r="C347" s="495" t="s">
        <v>654</v>
      </c>
      <c r="D347" s="495" t="s">
        <v>654</v>
      </c>
      <c r="E347" s="378"/>
      <c r="F347" s="132"/>
      <c r="G347" s="77"/>
      <c r="H347" s="69"/>
      <c r="I347" s="69"/>
      <c r="J347" s="121"/>
      <c r="K347" s="4"/>
      <c r="L347" s="15"/>
      <c r="M347" s="4"/>
      <c r="N347" s="40"/>
      <c r="O347" s="40"/>
      <c r="P347" s="40"/>
    </row>
    <row r="348" spans="1:16" ht="26.65" customHeight="1">
      <c r="A348" s="462" t="s">
        <v>744</v>
      </c>
      <c r="B348" s="441" t="s">
        <v>558</v>
      </c>
      <c r="C348" s="67" t="s">
        <v>292</v>
      </c>
      <c r="D348" s="67" t="s">
        <v>292</v>
      </c>
      <c r="E348" s="122"/>
      <c r="F348" s="69"/>
      <c r="G348" s="69"/>
      <c r="H348" s="69"/>
    </row>
    <row r="349" spans="1:16" ht="26.65" customHeight="1">
      <c r="A349" s="124">
        <f>IF(E349="","",COUNTA($E$9:E349))</f>
        <v>212</v>
      </c>
      <c r="B349" s="437" t="s">
        <v>1478</v>
      </c>
      <c r="C349" s="124">
        <f>IF(COUNTIF(dmchung,B349),INDEX(mavcpa,MATCH(B349,dmchung,)),"")</f>
        <v>2720021</v>
      </c>
      <c r="D349" s="122" t="str">
        <f>IF(COUNTIF(dmchung,B349),INDEX(machung,MATCH(B349,dmchung,)),"")</f>
        <v>272002101</v>
      </c>
      <c r="E349" s="122" t="str">
        <f t="shared" si="23"/>
        <v>1000 đồng/chiếc</v>
      </c>
      <c r="F349" s="69" t="s">
        <v>41</v>
      </c>
      <c r="G349" s="69"/>
      <c r="H349" s="69"/>
    </row>
    <row r="350" spans="1:16" ht="26.65" customHeight="1">
      <c r="A350" s="124">
        <f>IF(E350="","",COUNTA($E$9:E350))</f>
        <v>213</v>
      </c>
      <c r="B350" s="437" t="s">
        <v>1479</v>
      </c>
      <c r="C350" s="124">
        <f>IF(COUNTIF(dmchung,B350),INDEX(mavcpa,MATCH(B350,dmchung,)),"")</f>
        <v>2720021</v>
      </c>
      <c r="D350" s="122" t="str">
        <f>IF(COUNTIF(dmchung,B350),INDEX(machung,MATCH(B350,dmchung,)),"")</f>
        <v>272002102</v>
      </c>
      <c r="E350" s="122" t="str">
        <f t="shared" si="23"/>
        <v>1000 đồng/chiếc</v>
      </c>
      <c r="F350" s="69" t="s">
        <v>41</v>
      </c>
      <c r="G350" s="69"/>
      <c r="H350" s="69"/>
    </row>
    <row r="351" spans="1:16" ht="26.65" customHeight="1">
      <c r="A351" s="124">
        <f>IF(E351="","",COUNTA($E$9:E351))</f>
        <v>214</v>
      </c>
      <c r="B351" s="437" t="s">
        <v>1480</v>
      </c>
      <c r="C351" s="124">
        <f>IF(COUNTIF(dmchung,B351),INDEX(mavcpa,MATCH(B351,dmchung,)),"")</f>
        <v>2720021</v>
      </c>
      <c r="D351" s="122" t="str">
        <f>IF(COUNTIF(dmchung,B351),INDEX(machung,MATCH(B351,dmchung,)),"")</f>
        <v>272002103</v>
      </c>
      <c r="E351" s="122" t="str">
        <f t="shared" si="23"/>
        <v>1000 đồng/chiếc</v>
      </c>
      <c r="F351" s="69" t="s">
        <v>41</v>
      </c>
      <c r="G351" s="69"/>
      <c r="H351" s="69"/>
    </row>
    <row r="352" spans="1:16" s="38" customFormat="1" ht="26.65" customHeight="1">
      <c r="A352" s="460" t="s">
        <v>484</v>
      </c>
      <c r="B352" s="474" t="s">
        <v>598</v>
      </c>
      <c r="C352" s="496" t="s">
        <v>646</v>
      </c>
      <c r="D352" s="503" t="s">
        <v>646</v>
      </c>
      <c r="E352" s="378"/>
      <c r="G352" s="73"/>
      <c r="H352" s="20"/>
      <c r="I352" s="20"/>
      <c r="J352" s="121"/>
      <c r="K352" s="4"/>
      <c r="L352" s="15"/>
      <c r="M352" s="4"/>
      <c r="N352" s="40"/>
      <c r="O352" s="40"/>
      <c r="P352" s="40"/>
    </row>
    <row r="353" spans="1:16" s="38" customFormat="1" ht="26.65" customHeight="1">
      <c r="A353" s="467">
        <v>40</v>
      </c>
      <c r="B353" s="479" t="s">
        <v>392</v>
      </c>
      <c r="C353" s="495" t="s">
        <v>658</v>
      </c>
      <c r="D353" s="495" t="s">
        <v>658</v>
      </c>
      <c r="E353" s="378"/>
      <c r="G353" s="73"/>
      <c r="H353" s="20"/>
      <c r="I353" s="20"/>
      <c r="J353" s="121"/>
      <c r="K353" s="4"/>
      <c r="L353" s="15"/>
      <c r="M353" s="4"/>
      <c r="N353" s="40"/>
      <c r="O353" s="40"/>
      <c r="P353" s="40"/>
    </row>
    <row r="354" spans="1:16" ht="26.65" customHeight="1">
      <c r="A354" s="177" t="s">
        <v>745</v>
      </c>
      <c r="B354" s="64" t="s">
        <v>721</v>
      </c>
      <c r="C354" s="381" t="s">
        <v>666</v>
      </c>
      <c r="D354" s="381" t="s">
        <v>666</v>
      </c>
      <c r="E354" s="122"/>
      <c r="F354" s="69"/>
      <c r="G354" s="69"/>
      <c r="H354" s="69"/>
    </row>
    <row r="355" spans="1:16" ht="26.65" customHeight="1">
      <c r="A355" s="124">
        <f>IF(E355="","",COUNTA($E$9:E355))</f>
        <v>215</v>
      </c>
      <c r="B355" s="59" t="s">
        <v>1481</v>
      </c>
      <c r="C355" s="124">
        <f>IF(COUNTIF(dmchung,B355),INDEX(mavcpa,MATCH(B355,dmchung,)),"")</f>
        <v>2819011</v>
      </c>
      <c r="D355" s="122" t="str">
        <f>IF(COUNTIF(dmchung,B355),INDEX(machung,MATCH(B355,dmchung,)),"")</f>
        <v>281901101</v>
      </c>
      <c r="E355" s="122" t="str">
        <f>IF(COUNTIF(dmchung,B355),INDEX(dvtchung,MATCH(B355,dmchung,)),"")</f>
        <v>1000 đồng/bộ</v>
      </c>
      <c r="F355" s="69" t="s">
        <v>41</v>
      </c>
      <c r="G355" s="69"/>
      <c r="H355" s="69"/>
    </row>
    <row r="356" spans="1:16" ht="26.65" customHeight="1">
      <c r="A356" s="124">
        <f>IF(E356="","",COUNTA($E$9:E356))</f>
        <v>216</v>
      </c>
      <c r="B356" s="59" t="s">
        <v>1492</v>
      </c>
      <c r="C356" s="124">
        <f>IF(COUNTIF(dmchung,B356),INDEX(mavcpa,MATCH(B356,dmchung,)),"")</f>
        <v>2819012</v>
      </c>
      <c r="D356" s="122" t="str">
        <f>IF(COUNTIF(dmchung,B356),INDEX(machung,MATCH(B356,dmchung,)),"")</f>
        <v>281901201</v>
      </c>
      <c r="E356" s="122" t="str">
        <f>IF(COUNTIF(dmchung,B356),INDEX(dvtchung,MATCH(B356,dmchung,)),"")</f>
        <v>1000 đồng/bộ</v>
      </c>
      <c r="F356" s="69" t="s">
        <v>41</v>
      </c>
      <c r="G356" s="69"/>
      <c r="H356" s="69"/>
    </row>
    <row r="357" spans="1:16" s="38" customFormat="1" ht="26.65" customHeight="1">
      <c r="A357" s="460" t="s">
        <v>607</v>
      </c>
      <c r="B357" s="474" t="s">
        <v>670</v>
      </c>
      <c r="C357" s="498" t="s">
        <v>647</v>
      </c>
      <c r="D357" s="503" t="s">
        <v>647</v>
      </c>
      <c r="E357" s="378"/>
      <c r="G357" s="73"/>
      <c r="H357" s="20"/>
      <c r="I357" s="20"/>
      <c r="J357" s="121"/>
      <c r="K357" s="4"/>
      <c r="L357" s="15"/>
      <c r="M357" s="4"/>
      <c r="N357" s="40"/>
      <c r="O357" s="40"/>
      <c r="P357" s="40"/>
    </row>
    <row r="358" spans="1:16" s="38" customFormat="1" ht="26.65" customHeight="1">
      <c r="A358" s="467">
        <v>41</v>
      </c>
      <c r="B358" s="479" t="s">
        <v>667</v>
      </c>
      <c r="C358" s="499" t="s">
        <v>676</v>
      </c>
      <c r="D358" s="499" t="s">
        <v>676</v>
      </c>
      <c r="E358" s="378"/>
      <c r="G358" s="73"/>
      <c r="H358" s="20"/>
      <c r="I358" s="20"/>
      <c r="J358" s="121"/>
      <c r="K358" s="4"/>
      <c r="L358" s="15"/>
      <c r="M358" s="4"/>
      <c r="N358" s="40"/>
      <c r="O358" s="40"/>
      <c r="P358" s="40"/>
    </row>
    <row r="359" spans="1:16" s="38" customFormat="1" ht="20.100000000000001" customHeight="1">
      <c r="A359" s="161" t="s">
        <v>746</v>
      </c>
      <c r="B359" s="442" t="s">
        <v>1794</v>
      </c>
      <c r="C359" s="493" t="s">
        <v>682</v>
      </c>
      <c r="D359" s="493" t="s">
        <v>682</v>
      </c>
      <c r="E359" s="378"/>
      <c r="F359" s="500"/>
      <c r="G359" s="56"/>
      <c r="H359" s="20"/>
      <c r="I359" s="20"/>
      <c r="J359" s="121"/>
      <c r="K359" s="643" t="s">
        <v>682</v>
      </c>
      <c r="L359" s="15"/>
      <c r="M359" s="432"/>
      <c r="N359" s="40"/>
      <c r="O359" s="40"/>
      <c r="P359" s="40"/>
    </row>
    <row r="360" spans="1:16" ht="26.65" customHeight="1">
      <c r="A360" s="124">
        <f>IF(E360="","",COUNTA($E$9:E360))</f>
        <v>217</v>
      </c>
      <c r="B360" s="59" t="s">
        <v>1482</v>
      </c>
      <c r="C360" s="124">
        <f>IF(COUNTIF(dmchung,B360),INDEX(mavcpa,MATCH(B360,dmchung,)),"")</f>
        <v>2910012</v>
      </c>
      <c r="D360" s="122" t="str">
        <f>IF(COUNTIF(dmchung,B360),INDEX(machung,MATCH(B360,dmchung,)),"")</f>
        <v>291001201</v>
      </c>
      <c r="E360" s="122" t="str">
        <f>IF(COUNTIF(dmchung,B360),INDEX(dvtchung,MATCH(B360,dmchung,)),"")</f>
        <v>1000 đồng/ chiếc</v>
      </c>
      <c r="F360" s="69"/>
      <c r="G360" s="69"/>
      <c r="H360" s="155" t="s">
        <v>41</v>
      </c>
      <c r="I360" s="155"/>
      <c r="J360" s="121"/>
      <c r="K360" s="643" t="s">
        <v>1366</v>
      </c>
      <c r="M360" s="432"/>
      <c r="N360" s="40"/>
      <c r="O360" s="40"/>
      <c r="P360" s="40"/>
    </row>
    <row r="361" spans="1:16" ht="18" customHeight="1">
      <c r="A361" s="467">
        <v>42</v>
      </c>
      <c r="B361" s="479" t="s">
        <v>713</v>
      </c>
      <c r="C361" s="617">
        <v>293</v>
      </c>
      <c r="D361" s="617" t="s">
        <v>766</v>
      </c>
      <c r="E361" s="378"/>
      <c r="F361" s="617"/>
      <c r="G361" s="151"/>
      <c r="H361" s="155"/>
      <c r="I361" s="155"/>
      <c r="J361" s="121"/>
      <c r="K361" s="643">
        <v>293</v>
      </c>
      <c r="M361" s="432"/>
      <c r="N361" s="40"/>
      <c r="O361" s="40"/>
      <c r="P361" s="40"/>
    </row>
    <row r="362" spans="1:16" ht="26.65" customHeight="1">
      <c r="A362" s="177" t="s">
        <v>747</v>
      </c>
      <c r="B362" s="64" t="s">
        <v>722</v>
      </c>
      <c r="C362" s="381" t="s">
        <v>714</v>
      </c>
      <c r="D362" s="409" t="s">
        <v>714</v>
      </c>
      <c r="E362" s="122"/>
      <c r="F362" s="73"/>
      <c r="G362" s="73"/>
      <c r="H362" s="69"/>
    </row>
    <row r="363" spans="1:16" ht="26.65" customHeight="1">
      <c r="A363" s="124">
        <f>IF(E363="","",COUNTA($E$9:E363))</f>
        <v>218</v>
      </c>
      <c r="B363" s="59" t="s">
        <v>1483</v>
      </c>
      <c r="C363" s="124" t="str">
        <f>IF(COUNTIF(dmchung,B363),INDEX(mavcpa,MATCH(B363,dmchung,)),"")</f>
        <v>2930023</v>
      </c>
      <c r="D363" s="122" t="str">
        <f>IF(COUNTIF(dmchung,B363),INDEX(machung,MATCH(B363,dmchung,)),"")</f>
        <v>293002301</v>
      </c>
      <c r="E363" s="122" t="str">
        <f>IF(COUNTIF(dmchung,B364),INDEX(dvtchung,MATCH(B364,dmchung,)),"")</f>
        <v>1000 đồng/chiếc</v>
      </c>
      <c r="F363" s="73"/>
      <c r="G363" s="73"/>
      <c r="H363" s="69" t="s">
        <v>41</v>
      </c>
      <c r="I363" s="68"/>
      <c r="J363" s="121"/>
      <c r="N363" s="40"/>
      <c r="O363" s="40"/>
      <c r="P363" s="40"/>
    </row>
    <row r="364" spans="1:16" s="38" customFormat="1" ht="26.65" customHeight="1">
      <c r="A364" s="124">
        <f>IF(E364="","",COUNTA($E$9:E364))</f>
        <v>219</v>
      </c>
      <c r="B364" s="59" t="s">
        <v>1765</v>
      </c>
      <c r="C364" s="124" t="str">
        <f>IF(COUNTIF(dmchung,B364),INDEX(mavcpa,MATCH(B364,dmchung,)),"")</f>
        <v>2930023</v>
      </c>
      <c r="D364" s="122" t="str">
        <f>IF(COUNTIF(dmchung,B364),INDEX(machung,MATCH(B364,dmchung,)),"")</f>
        <v>293002302</v>
      </c>
      <c r="E364" s="122" t="str">
        <f>IF(COUNTIF(dmchung,B364),INDEX(dvtchung,MATCH(B364,dmchung,)),"")</f>
        <v>1000 đồng/chiếc</v>
      </c>
      <c r="G364" s="73"/>
      <c r="H364" s="3"/>
      <c r="I364" s="3"/>
      <c r="J364" s="4"/>
      <c r="K364" s="4"/>
      <c r="L364" s="15"/>
      <c r="M364" s="4"/>
    </row>
    <row r="365" spans="1:16" s="38" customFormat="1" ht="26.65" customHeight="1">
      <c r="A365" s="460" t="s">
        <v>608</v>
      </c>
      <c r="B365" s="474" t="s">
        <v>599</v>
      </c>
      <c r="C365" s="496" t="s">
        <v>648</v>
      </c>
      <c r="D365" s="503" t="s">
        <v>648</v>
      </c>
      <c r="E365" s="378"/>
      <c r="G365" s="73"/>
      <c r="H365" s="20"/>
      <c r="I365" s="20"/>
      <c r="J365" s="121"/>
      <c r="K365" s="4"/>
      <c r="L365" s="15"/>
      <c r="M365" s="4"/>
      <c r="N365" s="40"/>
      <c r="O365" s="40"/>
      <c r="P365" s="40"/>
    </row>
    <row r="366" spans="1:16" s="38" customFormat="1" ht="26.65" customHeight="1">
      <c r="A366" s="467">
        <v>43</v>
      </c>
      <c r="B366" s="479" t="s">
        <v>394</v>
      </c>
      <c r="C366" s="495" t="s">
        <v>483</v>
      </c>
      <c r="D366" s="495" t="s">
        <v>483</v>
      </c>
      <c r="E366" s="122"/>
      <c r="F366" s="69"/>
      <c r="G366" s="69"/>
      <c r="H366" s="20"/>
      <c r="I366" s="20"/>
      <c r="J366" s="121"/>
      <c r="K366" s="4"/>
      <c r="L366" s="15"/>
      <c r="M366" s="4"/>
      <c r="N366" s="40"/>
      <c r="O366" s="40"/>
      <c r="P366" s="40"/>
    </row>
    <row r="367" spans="1:16" ht="26.65" customHeight="1">
      <c r="A367" s="462" t="s">
        <v>748</v>
      </c>
      <c r="B367" s="441" t="s">
        <v>560</v>
      </c>
      <c r="C367" s="67" t="s">
        <v>293</v>
      </c>
      <c r="D367" s="67" t="s">
        <v>293</v>
      </c>
      <c r="E367" s="4"/>
      <c r="F367" s="69"/>
      <c r="G367" s="69" t="s">
        <v>41</v>
      </c>
      <c r="H367" s="69"/>
    </row>
    <row r="368" spans="1:16" ht="26.65" customHeight="1">
      <c r="A368" s="124">
        <f>IF(E368="","",COUNTA($E$9:E368))</f>
        <v>220</v>
      </c>
      <c r="B368" s="437" t="s">
        <v>1484</v>
      </c>
      <c r="C368" s="124">
        <f>IF(COUNTIF(dmchung,B368),INDEX(mavcpa,MATCH(B368,dmchung,)),"")</f>
        <v>3091031</v>
      </c>
      <c r="D368" s="122" t="str">
        <f>IF(COUNTIF(dmchung,B368),INDEX(machung,MATCH(B368,dmchung,)),"")</f>
        <v>309103101</v>
      </c>
      <c r="E368" s="122" t="str">
        <f>IF(COUNTIF(dmchung,B368),INDEX(dvtchung,MATCH(B368,dmchung,)),"")</f>
        <v>1000 đồng/bộ</v>
      </c>
      <c r="F368" s="158"/>
      <c r="G368" s="69"/>
      <c r="H368" s="69"/>
    </row>
    <row r="369" spans="1:16" ht="26.65" customHeight="1">
      <c r="A369" s="344" t="s">
        <v>802</v>
      </c>
      <c r="B369" s="482" t="s">
        <v>805</v>
      </c>
      <c r="C369" s="344" t="s">
        <v>802</v>
      </c>
      <c r="D369" s="344" t="s">
        <v>802</v>
      </c>
      <c r="E369" s="511"/>
      <c r="F369" s="38"/>
      <c r="G369" s="69"/>
      <c r="H369" s="69"/>
    </row>
    <row r="370" spans="1:16" s="38" customFormat="1" ht="26.65" customHeight="1">
      <c r="A370" s="465" t="s">
        <v>739</v>
      </c>
      <c r="B370" s="483" t="s">
        <v>814</v>
      </c>
      <c r="C370" s="459" t="s">
        <v>66</v>
      </c>
      <c r="D370" s="505" t="s">
        <v>66</v>
      </c>
      <c r="E370" s="511"/>
      <c r="G370" s="69"/>
      <c r="H370" s="69"/>
      <c r="I370" s="69"/>
      <c r="J370" s="121"/>
      <c r="K370" s="4"/>
      <c r="L370" s="15"/>
      <c r="M370" s="4"/>
      <c r="N370" s="40"/>
      <c r="O370" s="40"/>
      <c r="P370" s="40"/>
    </row>
    <row r="371" spans="1:16" s="38" customFormat="1" ht="26.65" customHeight="1">
      <c r="A371" s="460" t="s">
        <v>609</v>
      </c>
      <c r="B371" s="474" t="s">
        <v>600</v>
      </c>
      <c r="C371" s="496" t="s">
        <v>882</v>
      </c>
      <c r="D371" s="503" t="s">
        <v>882</v>
      </c>
      <c r="E371" s="511"/>
      <c r="G371" s="69"/>
      <c r="H371" s="69"/>
      <c r="I371" s="69"/>
      <c r="J371" s="121"/>
      <c r="K371" s="4"/>
      <c r="L371" s="15"/>
      <c r="M371" s="4"/>
      <c r="N371" s="40"/>
      <c r="O371" s="40"/>
      <c r="P371" s="40"/>
    </row>
    <row r="372" spans="1:16" s="38" customFormat="1" ht="26.65" customHeight="1">
      <c r="A372" s="467">
        <v>44</v>
      </c>
      <c r="B372" s="479" t="s">
        <v>751</v>
      </c>
      <c r="C372" s="495" t="s">
        <v>659</v>
      </c>
      <c r="D372" s="495" t="s">
        <v>659</v>
      </c>
      <c r="E372" s="122"/>
      <c r="F372" s="69"/>
      <c r="G372" s="69"/>
      <c r="H372" s="69"/>
      <c r="I372" s="69"/>
      <c r="J372" s="121"/>
      <c r="K372" s="4"/>
      <c r="L372" s="15"/>
      <c r="M372" s="4"/>
      <c r="N372" s="40"/>
      <c r="O372" s="40"/>
      <c r="P372" s="40"/>
    </row>
    <row r="373" spans="1:16" ht="26.65" customHeight="1">
      <c r="A373" s="462" t="s">
        <v>55</v>
      </c>
      <c r="B373" s="440" t="s">
        <v>798</v>
      </c>
      <c r="C373" s="67" t="s">
        <v>70</v>
      </c>
      <c r="D373" s="178">
        <v>3510</v>
      </c>
      <c r="E373" s="4"/>
      <c r="F373" s="68" t="s">
        <v>41</v>
      </c>
      <c r="G373" s="69"/>
      <c r="H373" s="69"/>
    </row>
    <row r="374" spans="1:16" ht="26.65" customHeight="1">
      <c r="A374" s="124">
        <f>IF(E374="","",COUNTA($E$9:E374))</f>
        <v>221</v>
      </c>
      <c r="B374" s="59" t="s">
        <v>294</v>
      </c>
      <c r="C374" s="124" t="str">
        <f>IF(COUNTIF(dmchung,B374),INDEX(mavcpa,MATCH(B374,dmchung,)),"")</f>
        <v>3510100</v>
      </c>
      <c r="D374" s="122" t="str">
        <f>IF(COUNTIF(dmchung,B374),INDEX(machung,MATCH(B374,dmchung,)),"")</f>
        <v>351010002</v>
      </c>
      <c r="E374" s="122" t="str">
        <f>IF(COUNTIF(dmchung,B374),INDEX(dvtchung,MATCH(B374,dmchung,)),"")</f>
        <v>1000 đồng/kwh</v>
      </c>
      <c r="F374" s="38"/>
      <c r="G374" s="69"/>
      <c r="H374" s="69"/>
    </row>
    <row r="375" spans="1:16" s="38" customFormat="1" ht="26.65" customHeight="1">
      <c r="A375" s="465" t="s">
        <v>67</v>
      </c>
      <c r="B375" s="483" t="s">
        <v>601</v>
      </c>
      <c r="C375" s="459" t="s">
        <v>67</v>
      </c>
      <c r="D375" s="505" t="s">
        <v>67</v>
      </c>
      <c r="E375" s="511"/>
      <c r="G375" s="69"/>
      <c r="H375" s="5"/>
      <c r="I375" s="5"/>
      <c r="J375" s="121"/>
      <c r="K375" s="4"/>
      <c r="L375" s="15"/>
      <c r="M375" s="4"/>
      <c r="N375" s="40"/>
      <c r="O375" s="40"/>
      <c r="P375" s="40"/>
    </row>
    <row r="376" spans="1:16" s="38" customFormat="1" ht="26.65" customHeight="1">
      <c r="A376" s="460" t="s">
        <v>473</v>
      </c>
      <c r="B376" s="474" t="s">
        <v>602</v>
      </c>
      <c r="C376" s="496" t="s">
        <v>883</v>
      </c>
      <c r="D376" s="503" t="s">
        <v>883</v>
      </c>
      <c r="E376" s="511"/>
      <c r="G376" s="69"/>
      <c r="H376" s="5"/>
      <c r="I376" s="5"/>
      <c r="J376" s="121"/>
      <c r="K376" s="4"/>
      <c r="L376" s="15"/>
      <c r="M376" s="4"/>
      <c r="N376" s="40"/>
      <c r="O376" s="40"/>
      <c r="P376" s="40"/>
    </row>
    <row r="377" spans="1:16" s="38" customFormat="1" ht="26.65" customHeight="1">
      <c r="A377" s="467">
        <v>45</v>
      </c>
      <c r="B377" s="479" t="s">
        <v>397</v>
      </c>
      <c r="C377" s="495" t="s">
        <v>660</v>
      </c>
      <c r="D377" s="495" t="s">
        <v>660</v>
      </c>
      <c r="E377" s="122"/>
      <c r="F377" s="68"/>
      <c r="G377" s="69"/>
      <c r="H377" s="5"/>
      <c r="I377" s="5"/>
      <c r="J377" s="121"/>
      <c r="K377" s="4"/>
      <c r="L377" s="15"/>
      <c r="M377" s="4"/>
      <c r="N377" s="40"/>
      <c r="O377" s="40"/>
      <c r="P377" s="40"/>
    </row>
    <row r="378" spans="1:16" ht="26.65" customHeight="1">
      <c r="A378" s="462" t="s">
        <v>63</v>
      </c>
      <c r="B378" s="441" t="s">
        <v>817</v>
      </c>
      <c r="C378" s="67" t="s">
        <v>72</v>
      </c>
      <c r="D378" s="178">
        <v>3600</v>
      </c>
      <c r="E378" s="4"/>
      <c r="F378" s="642"/>
      <c r="G378" s="911"/>
      <c r="H378" s="69"/>
    </row>
    <row r="379" spans="1:16" ht="26.65" customHeight="1">
      <c r="A379" s="124">
        <f>IF(E379="","",COUNTA($E$9:E379))</f>
        <v>222</v>
      </c>
      <c r="B379" s="484" t="s">
        <v>295</v>
      </c>
      <c r="C379" s="125" t="str">
        <f>IF(COUNTIF(dmchung,B379),INDEX(mavcpa,MATCH(B379,dmchung,)),"")</f>
        <v>3600011</v>
      </c>
      <c r="D379" s="126" t="str">
        <f>IF(COUNTIF(dmchung,B379),INDEX(machung,MATCH(B379,dmchung,)),"")</f>
        <v>360001101</v>
      </c>
      <c r="E379" s="126" t="str">
        <f>IF(COUNTIF(dmchung,B379),INDEX(dvtchung,MATCH(B379,dmchung,)),"")</f>
        <v>1000 đồng/m3</v>
      </c>
      <c r="F379" s="96" t="s">
        <v>41</v>
      </c>
      <c r="G379" s="95"/>
      <c r="H379" s="95"/>
    </row>
    <row r="381" spans="1:16" ht="15"/>
    <row r="382" spans="1:16" ht="15"/>
    <row r="383" spans="1:16" ht="15"/>
    <row r="384" spans="1:16" ht="15"/>
    <row r="385" spans="1:8" ht="12.75">
      <c r="A385" s="7"/>
      <c r="C385" s="471"/>
      <c r="D385" s="471"/>
      <c r="F385" s="4"/>
      <c r="G385" s="4"/>
      <c r="H385" s="4"/>
    </row>
    <row r="386" spans="1:8" ht="12.75">
      <c r="A386" s="7"/>
      <c r="C386" s="471"/>
      <c r="D386" s="471"/>
      <c r="F386" s="4"/>
      <c r="G386" s="4"/>
      <c r="H386" s="4"/>
    </row>
    <row r="387" spans="1:8" ht="12.75">
      <c r="A387" s="7"/>
      <c r="C387" s="471"/>
      <c r="D387" s="471"/>
      <c r="F387" s="4"/>
      <c r="G387" s="4"/>
      <c r="H387" s="4"/>
    </row>
    <row r="388" spans="1:8" ht="12.75">
      <c r="A388" s="7"/>
      <c r="C388" s="471"/>
      <c r="D388" s="471"/>
      <c r="F388" s="4"/>
      <c r="G388" s="4"/>
      <c r="H388" s="4"/>
    </row>
    <row r="389" spans="1:8" ht="12.75">
      <c r="A389" s="7"/>
      <c r="C389" s="471"/>
      <c r="D389" s="471"/>
      <c r="F389" s="4"/>
      <c r="G389" s="4"/>
      <c r="H389" s="4"/>
    </row>
    <row r="390" spans="1:8" ht="12.75">
      <c r="A390" s="7"/>
      <c r="C390" s="471"/>
      <c r="D390" s="471"/>
      <c r="F390" s="4"/>
      <c r="G390" s="4"/>
      <c r="H390" s="4"/>
    </row>
    <row r="391" spans="1:8" ht="12.75">
      <c r="A391" s="7"/>
      <c r="C391" s="471"/>
      <c r="D391" s="471"/>
      <c r="F391" s="4"/>
      <c r="G391" s="4"/>
      <c r="H391" s="4"/>
    </row>
    <row r="392" spans="1:8" ht="12.75">
      <c r="A392" s="7"/>
      <c r="C392" s="471"/>
      <c r="D392" s="471"/>
      <c r="F392" s="4"/>
      <c r="G392" s="4"/>
      <c r="H392" s="4"/>
    </row>
    <row r="393" spans="1:8" ht="12.75">
      <c r="A393" s="7"/>
      <c r="C393" s="471"/>
      <c r="D393" s="471"/>
      <c r="F393" s="4"/>
      <c r="G393" s="4"/>
      <c r="H393" s="4"/>
    </row>
    <row r="394" spans="1:8" ht="12.75">
      <c r="A394" s="7"/>
      <c r="C394" s="471"/>
      <c r="D394" s="471"/>
      <c r="F394" s="4"/>
      <c r="G394" s="4"/>
      <c r="H394" s="4"/>
    </row>
    <row r="395" spans="1:8" ht="12.75">
      <c r="A395" s="7"/>
      <c r="C395" s="471"/>
      <c r="D395" s="471"/>
      <c r="F395" s="4"/>
      <c r="G395" s="4"/>
      <c r="H395" s="4"/>
    </row>
    <row r="396" spans="1:8" ht="12.75">
      <c r="A396" s="7"/>
      <c r="C396" s="471"/>
      <c r="D396" s="471"/>
      <c r="F396" s="4"/>
      <c r="G396" s="4"/>
      <c r="H396" s="4"/>
    </row>
    <row r="397" spans="1:8" ht="12.75">
      <c r="A397" s="7"/>
      <c r="C397" s="471"/>
      <c r="D397" s="471"/>
      <c r="F397" s="4"/>
      <c r="G397" s="4"/>
      <c r="H397" s="4"/>
    </row>
    <row r="398" spans="1:8" ht="12.75">
      <c r="A398" s="7"/>
      <c r="C398" s="471"/>
      <c r="D398" s="471"/>
      <c r="F398" s="4"/>
      <c r="G398" s="4"/>
      <c r="H398" s="4"/>
    </row>
    <row r="399" spans="1:8" ht="12.75">
      <c r="A399" s="7"/>
      <c r="C399" s="471"/>
      <c r="D399" s="471"/>
      <c r="F399" s="4"/>
      <c r="G399" s="4"/>
      <c r="H399" s="4"/>
    </row>
    <row r="400" spans="1:8" ht="12.75">
      <c r="A400" s="7"/>
      <c r="C400" s="471"/>
      <c r="D400" s="471"/>
      <c r="F400" s="4"/>
      <c r="G400" s="4"/>
      <c r="H400" s="4"/>
    </row>
    <row r="401" spans="1:8" ht="12.75">
      <c r="A401" s="7"/>
      <c r="C401" s="471"/>
      <c r="D401" s="471"/>
      <c r="F401" s="4"/>
      <c r="G401" s="4"/>
      <c r="H401" s="4"/>
    </row>
    <row r="402" spans="1:8" ht="12.75">
      <c r="A402" s="7"/>
      <c r="C402" s="471"/>
      <c r="D402" s="471"/>
      <c r="F402" s="4"/>
      <c r="G402" s="4"/>
      <c r="H402" s="4"/>
    </row>
    <row r="403" spans="1:8" ht="12.75">
      <c r="A403" s="7"/>
      <c r="C403" s="471"/>
      <c r="D403" s="471"/>
      <c r="F403" s="4"/>
      <c r="G403" s="4"/>
      <c r="H403" s="4"/>
    </row>
    <row r="404" spans="1:8" ht="12.75">
      <c r="A404" s="7"/>
      <c r="C404" s="471"/>
      <c r="D404" s="471"/>
      <c r="F404" s="4"/>
      <c r="G404" s="4"/>
      <c r="H404" s="4"/>
    </row>
    <row r="405" spans="1:8" ht="12.75">
      <c r="A405" s="7"/>
      <c r="C405" s="471"/>
      <c r="D405" s="471"/>
      <c r="F405" s="4"/>
      <c r="G405" s="4"/>
      <c r="H405" s="4"/>
    </row>
    <row r="406" spans="1:8" ht="12.75">
      <c r="A406" s="7"/>
      <c r="C406" s="471"/>
      <c r="D406" s="471"/>
      <c r="F406" s="4"/>
      <c r="G406" s="4"/>
      <c r="H406" s="4"/>
    </row>
    <row r="407" spans="1:8" ht="12.75">
      <c r="A407" s="7"/>
      <c r="C407" s="471"/>
      <c r="D407" s="471"/>
      <c r="F407" s="4"/>
      <c r="G407" s="4"/>
      <c r="H407" s="4"/>
    </row>
    <row r="408" spans="1:8" ht="12.75">
      <c r="A408" s="7"/>
      <c r="C408" s="471"/>
      <c r="D408" s="471"/>
      <c r="F408" s="4"/>
      <c r="G408" s="4"/>
      <c r="H408" s="4"/>
    </row>
    <row r="409" spans="1:8" ht="12.75">
      <c r="A409" s="7"/>
      <c r="C409" s="471"/>
      <c r="D409" s="471"/>
      <c r="F409" s="4"/>
      <c r="G409" s="4"/>
      <c r="H409" s="4"/>
    </row>
    <row r="410" spans="1:8" ht="12.75">
      <c r="A410" s="7"/>
      <c r="C410" s="471"/>
      <c r="D410" s="471"/>
      <c r="F410" s="4"/>
      <c r="G410" s="4"/>
      <c r="H410" s="4"/>
    </row>
    <row r="411" spans="1:8" ht="12.75">
      <c r="A411" s="7"/>
      <c r="C411" s="471"/>
      <c r="D411" s="471"/>
      <c r="F411" s="4"/>
      <c r="G411" s="4"/>
      <c r="H411" s="4"/>
    </row>
    <row r="412" spans="1:8" ht="12.75">
      <c r="A412" s="7"/>
      <c r="C412" s="471"/>
      <c r="D412" s="471"/>
      <c r="F412" s="4"/>
      <c r="G412" s="4"/>
      <c r="H412" s="4"/>
    </row>
    <row r="413" spans="1:8" ht="12.75">
      <c r="A413" s="7"/>
      <c r="C413" s="471"/>
      <c r="D413" s="471"/>
      <c r="F413" s="4"/>
      <c r="G413" s="4"/>
      <c r="H413" s="4"/>
    </row>
    <row r="414" spans="1:8" ht="12.75">
      <c r="A414" s="7"/>
      <c r="C414" s="471"/>
      <c r="D414" s="471"/>
      <c r="F414" s="4"/>
      <c r="G414" s="4"/>
      <c r="H414" s="4"/>
    </row>
    <row r="415" spans="1:8" ht="12.75">
      <c r="A415" s="7"/>
      <c r="C415" s="471"/>
      <c r="D415" s="471"/>
      <c r="F415" s="4"/>
      <c r="G415" s="4"/>
      <c r="H415" s="4"/>
    </row>
    <row r="416" spans="1:8" ht="12.75">
      <c r="A416" s="7"/>
      <c r="C416" s="471"/>
      <c r="D416" s="471"/>
      <c r="F416" s="4"/>
      <c r="G416" s="4"/>
      <c r="H416" s="4"/>
    </row>
    <row r="417" spans="1:8" ht="12.75">
      <c r="A417" s="7"/>
      <c r="C417" s="471"/>
      <c r="D417" s="471"/>
      <c r="F417" s="4"/>
      <c r="G417" s="4"/>
      <c r="H417" s="4"/>
    </row>
    <row r="418" spans="1:8" ht="12.75">
      <c r="A418" s="7"/>
      <c r="C418" s="471"/>
      <c r="D418" s="471"/>
      <c r="F418" s="4"/>
      <c r="G418" s="4"/>
      <c r="H418" s="4"/>
    </row>
    <row r="419" spans="1:8" ht="12.75">
      <c r="A419" s="7"/>
      <c r="C419" s="471"/>
      <c r="D419" s="471"/>
      <c r="F419" s="4"/>
      <c r="G419" s="4"/>
      <c r="H419" s="4"/>
    </row>
    <row r="420" spans="1:8" ht="12.75">
      <c r="A420" s="7"/>
      <c r="C420" s="471"/>
      <c r="D420" s="471"/>
      <c r="F420" s="4"/>
      <c r="G420" s="4"/>
      <c r="H420" s="4"/>
    </row>
    <row r="421" spans="1:8" ht="12.75">
      <c r="A421" s="7"/>
      <c r="C421" s="471"/>
      <c r="D421" s="471"/>
      <c r="F421" s="4"/>
      <c r="G421" s="4"/>
      <c r="H421" s="4"/>
    </row>
    <row r="422" spans="1:8" ht="12.75">
      <c r="A422" s="7"/>
      <c r="C422" s="471"/>
      <c r="D422" s="471"/>
      <c r="F422" s="4"/>
      <c r="G422" s="4"/>
      <c r="H422" s="4"/>
    </row>
    <row r="423" spans="1:8" ht="12.75">
      <c r="A423" s="7"/>
      <c r="C423" s="471"/>
      <c r="D423" s="471"/>
      <c r="F423" s="4"/>
      <c r="G423" s="4"/>
      <c r="H423" s="4"/>
    </row>
    <row r="424" spans="1:8" ht="12.75">
      <c r="A424" s="7"/>
      <c r="C424" s="471"/>
      <c r="D424" s="471"/>
      <c r="F424" s="4"/>
      <c r="G424" s="4"/>
      <c r="H424" s="4"/>
    </row>
    <row r="425" spans="1:8" ht="12.75">
      <c r="A425" s="7"/>
      <c r="C425" s="471"/>
      <c r="D425" s="471"/>
      <c r="F425" s="4"/>
      <c r="G425" s="4"/>
      <c r="H425" s="4"/>
    </row>
    <row r="426" spans="1:8" ht="12.75">
      <c r="A426" s="7"/>
      <c r="C426" s="471"/>
      <c r="D426" s="471"/>
      <c r="F426" s="4"/>
      <c r="G426" s="4"/>
      <c r="H426" s="4"/>
    </row>
    <row r="427" spans="1:8" ht="12.75">
      <c r="A427" s="7"/>
      <c r="C427" s="471"/>
      <c r="D427" s="471"/>
      <c r="F427" s="4"/>
      <c r="G427" s="4"/>
      <c r="H427" s="4"/>
    </row>
    <row r="428" spans="1:8" ht="12.75">
      <c r="A428" s="7"/>
      <c r="C428" s="471"/>
      <c r="D428" s="471"/>
      <c r="F428" s="4"/>
      <c r="G428" s="4"/>
      <c r="H428" s="4"/>
    </row>
    <row r="429" spans="1:8" ht="12.75">
      <c r="A429" s="7"/>
      <c r="C429" s="471"/>
      <c r="D429" s="471"/>
      <c r="F429" s="4"/>
      <c r="G429" s="4"/>
      <c r="H429" s="4"/>
    </row>
    <row r="430" spans="1:8" ht="12.75">
      <c r="A430" s="7"/>
      <c r="C430" s="471"/>
      <c r="D430" s="471"/>
      <c r="F430" s="4"/>
      <c r="G430" s="4"/>
      <c r="H430" s="4"/>
    </row>
    <row r="431" spans="1:8" ht="12.75">
      <c r="A431" s="7"/>
      <c r="C431" s="471"/>
      <c r="D431" s="471"/>
      <c r="F431" s="4"/>
      <c r="G431" s="4"/>
      <c r="H431" s="4"/>
    </row>
    <row r="432" spans="1:8" ht="12.75">
      <c r="A432" s="7"/>
      <c r="C432" s="471"/>
      <c r="D432" s="471"/>
      <c r="F432" s="4"/>
      <c r="G432" s="4"/>
      <c r="H432" s="4"/>
    </row>
    <row r="433" spans="1:8" ht="12.75">
      <c r="A433" s="7"/>
      <c r="C433" s="471"/>
      <c r="D433" s="471"/>
      <c r="F433" s="4"/>
      <c r="G433" s="4"/>
      <c r="H433" s="4"/>
    </row>
    <row r="434" spans="1:8" ht="12.75">
      <c r="A434" s="7"/>
      <c r="C434" s="471"/>
      <c r="D434" s="471"/>
      <c r="F434" s="4"/>
      <c r="G434" s="4"/>
      <c r="H434" s="4"/>
    </row>
    <row r="435" spans="1:8" ht="12.75">
      <c r="A435" s="7"/>
      <c r="C435" s="471"/>
      <c r="D435" s="471"/>
      <c r="F435" s="4"/>
      <c r="G435" s="4"/>
      <c r="H435" s="4"/>
    </row>
    <row r="436" spans="1:8" ht="12.75">
      <c r="A436" s="7"/>
      <c r="C436" s="471"/>
      <c r="D436" s="471"/>
      <c r="F436" s="4"/>
      <c r="G436" s="4"/>
      <c r="H436" s="4"/>
    </row>
    <row r="437" spans="1:8" ht="12.75">
      <c r="A437" s="7"/>
      <c r="C437" s="471"/>
      <c r="D437" s="471"/>
      <c r="F437" s="4"/>
      <c r="G437" s="4"/>
      <c r="H437" s="4"/>
    </row>
    <row r="438" spans="1:8" ht="12.75">
      <c r="A438" s="7"/>
      <c r="C438" s="471"/>
      <c r="D438" s="471"/>
      <c r="F438" s="4"/>
      <c r="G438" s="4"/>
      <c r="H438" s="4"/>
    </row>
    <row r="439" spans="1:8" ht="12.75">
      <c r="A439" s="7"/>
      <c r="C439" s="471"/>
      <c r="D439" s="471"/>
      <c r="F439" s="4"/>
      <c r="G439" s="4"/>
      <c r="H439" s="4"/>
    </row>
    <row r="440" spans="1:8" ht="12.75">
      <c r="A440" s="7"/>
      <c r="C440" s="471"/>
      <c r="D440" s="471"/>
      <c r="F440" s="4"/>
      <c r="G440" s="4"/>
      <c r="H440" s="4"/>
    </row>
    <row r="441" spans="1:8" ht="12.75">
      <c r="A441" s="7"/>
      <c r="C441" s="471"/>
      <c r="D441" s="471"/>
      <c r="F441" s="4"/>
      <c r="G441" s="4"/>
      <c r="H441" s="4"/>
    </row>
    <row r="442" spans="1:8" ht="12.75">
      <c r="A442" s="7"/>
      <c r="C442" s="471"/>
      <c r="D442" s="471"/>
      <c r="F442" s="4"/>
      <c r="G442" s="4"/>
      <c r="H442" s="4"/>
    </row>
    <row r="443" spans="1:8" ht="12.75">
      <c r="A443" s="7"/>
      <c r="C443" s="471"/>
      <c r="D443" s="471"/>
      <c r="F443" s="4"/>
      <c r="G443" s="4"/>
      <c r="H443" s="4"/>
    </row>
    <row r="444" spans="1:8" ht="12.75">
      <c r="A444" s="7"/>
      <c r="C444" s="471"/>
      <c r="D444" s="471"/>
      <c r="F444" s="4"/>
      <c r="G444" s="4"/>
      <c r="H444" s="4"/>
    </row>
    <row r="445" spans="1:8" ht="12.75">
      <c r="A445" s="7"/>
      <c r="C445" s="471"/>
      <c r="D445" s="471"/>
      <c r="F445" s="4"/>
      <c r="G445" s="4"/>
      <c r="H445" s="4"/>
    </row>
    <row r="446" spans="1:8" ht="12.75">
      <c r="A446" s="7"/>
      <c r="C446" s="471"/>
      <c r="D446" s="471"/>
      <c r="F446" s="4"/>
      <c r="G446" s="4"/>
      <c r="H446" s="4"/>
    </row>
    <row r="447" spans="1:8" ht="12.75">
      <c r="A447" s="7"/>
      <c r="C447" s="471"/>
      <c r="D447" s="471"/>
      <c r="F447" s="4"/>
      <c r="G447" s="4"/>
      <c r="H447" s="4"/>
    </row>
    <row r="448" spans="1:8" ht="12.75">
      <c r="A448" s="7"/>
      <c r="C448" s="471"/>
      <c r="D448" s="471"/>
      <c r="F448" s="4"/>
      <c r="G448" s="4"/>
      <c r="H448" s="4"/>
    </row>
    <row r="449" spans="1:8" ht="12.75">
      <c r="A449" s="7"/>
      <c r="C449" s="471"/>
      <c r="D449" s="471"/>
      <c r="F449" s="4"/>
      <c r="G449" s="4"/>
      <c r="H449" s="4"/>
    </row>
    <row r="450" spans="1:8" ht="12.75">
      <c r="A450" s="7"/>
      <c r="C450" s="471"/>
      <c r="D450" s="471"/>
      <c r="F450" s="4"/>
      <c r="G450" s="4"/>
      <c r="H450" s="4"/>
    </row>
    <row r="451" spans="1:8" ht="12.75">
      <c r="A451" s="7"/>
      <c r="C451" s="471"/>
      <c r="D451" s="471"/>
      <c r="F451" s="4"/>
      <c r="G451" s="4"/>
      <c r="H451" s="4"/>
    </row>
    <row r="452" spans="1:8" ht="12.75">
      <c r="A452" s="7"/>
      <c r="C452" s="471"/>
      <c r="D452" s="471"/>
      <c r="F452" s="4"/>
      <c r="G452" s="4"/>
      <c r="H452" s="4"/>
    </row>
    <row r="453" spans="1:8" ht="12.75">
      <c r="A453" s="7"/>
      <c r="C453" s="471"/>
      <c r="D453" s="471"/>
      <c r="F453" s="4"/>
      <c r="G453" s="4"/>
      <c r="H453" s="4"/>
    </row>
    <row r="454" spans="1:8" ht="12.75">
      <c r="A454" s="7"/>
      <c r="C454" s="471"/>
      <c r="D454" s="471"/>
      <c r="F454" s="4"/>
      <c r="G454" s="4"/>
      <c r="H454" s="4"/>
    </row>
    <row r="455" spans="1:8" ht="12.75">
      <c r="A455" s="7"/>
      <c r="C455" s="471"/>
      <c r="D455" s="471"/>
      <c r="F455" s="4"/>
      <c r="G455" s="4"/>
      <c r="H455" s="4"/>
    </row>
    <row r="456" spans="1:8" ht="12.75">
      <c r="A456" s="7"/>
      <c r="C456" s="471"/>
      <c r="D456" s="471"/>
      <c r="F456" s="4"/>
      <c r="G456" s="4"/>
      <c r="H456" s="4"/>
    </row>
    <row r="457" spans="1:8" ht="12.75">
      <c r="A457" s="7"/>
      <c r="C457" s="471"/>
      <c r="D457" s="471"/>
      <c r="F457" s="4"/>
      <c r="G457" s="4"/>
      <c r="H457" s="4"/>
    </row>
    <row r="458" spans="1:8" ht="12.75">
      <c r="A458" s="7"/>
      <c r="C458" s="471"/>
      <c r="D458" s="471"/>
      <c r="F458" s="4"/>
      <c r="G458" s="4"/>
      <c r="H458" s="4"/>
    </row>
    <row r="459" spans="1:8" ht="12.75">
      <c r="A459" s="7"/>
      <c r="C459" s="471"/>
      <c r="D459" s="471"/>
      <c r="F459" s="4"/>
      <c r="G459" s="4"/>
      <c r="H459" s="4"/>
    </row>
    <row r="460" spans="1:8" ht="12.75">
      <c r="A460" s="7"/>
      <c r="C460" s="471"/>
      <c r="D460" s="471"/>
      <c r="F460" s="4"/>
      <c r="G460" s="4"/>
      <c r="H460" s="4"/>
    </row>
    <row r="461" spans="1:8" ht="12.75">
      <c r="A461" s="7"/>
      <c r="C461" s="471"/>
      <c r="D461" s="471"/>
      <c r="F461" s="4"/>
      <c r="G461" s="4"/>
      <c r="H461" s="4"/>
    </row>
    <row r="462" spans="1:8" ht="12.75">
      <c r="A462" s="7"/>
      <c r="C462" s="471"/>
      <c r="D462" s="471"/>
      <c r="F462" s="4"/>
      <c r="G462" s="4"/>
      <c r="H462" s="4"/>
    </row>
    <row r="463" spans="1:8" ht="12.75">
      <c r="A463" s="7"/>
      <c r="C463" s="471"/>
      <c r="D463" s="471"/>
      <c r="F463" s="4"/>
      <c r="G463" s="4"/>
      <c r="H463" s="4"/>
    </row>
    <row r="464" spans="1:8" ht="12.75">
      <c r="A464" s="7"/>
      <c r="C464" s="471"/>
      <c r="D464" s="471"/>
      <c r="F464" s="4"/>
      <c r="G464" s="4"/>
      <c r="H464" s="4"/>
    </row>
    <row r="465" spans="1:8" ht="12.75">
      <c r="A465" s="7"/>
      <c r="C465" s="471"/>
      <c r="D465" s="471"/>
      <c r="F465" s="4"/>
      <c r="G465" s="4"/>
      <c r="H465" s="4"/>
    </row>
    <row r="466" spans="1:8" ht="12.75">
      <c r="A466" s="7"/>
      <c r="C466" s="471"/>
      <c r="D466" s="471"/>
      <c r="F466" s="4"/>
      <c r="G466" s="4"/>
      <c r="H466" s="4"/>
    </row>
    <row r="467" spans="1:8" ht="12.75">
      <c r="A467" s="7"/>
      <c r="C467" s="471"/>
      <c r="D467" s="471"/>
      <c r="F467" s="4"/>
      <c r="G467" s="4"/>
      <c r="H467" s="4"/>
    </row>
    <row r="468" spans="1:8" ht="12.75">
      <c r="A468" s="7"/>
      <c r="C468" s="471"/>
      <c r="D468" s="471"/>
      <c r="F468" s="4"/>
      <c r="G468" s="4"/>
      <c r="H468" s="4"/>
    </row>
    <row r="469" spans="1:8" ht="12.75">
      <c r="A469" s="7"/>
      <c r="C469" s="471"/>
      <c r="D469" s="471"/>
      <c r="F469" s="4"/>
      <c r="G469" s="4"/>
      <c r="H469" s="4"/>
    </row>
    <row r="470" spans="1:8" ht="12.75">
      <c r="A470" s="7"/>
      <c r="C470" s="471"/>
      <c r="D470" s="471"/>
      <c r="F470" s="4"/>
      <c r="G470" s="4"/>
      <c r="H470" s="4"/>
    </row>
    <row r="471" spans="1:8" ht="12.75">
      <c r="A471" s="7"/>
      <c r="C471" s="471"/>
      <c r="D471" s="471"/>
      <c r="F471" s="4"/>
      <c r="G471" s="4"/>
      <c r="H471" s="4"/>
    </row>
    <row r="472" spans="1:8" ht="12.75">
      <c r="A472" s="7"/>
      <c r="C472" s="471"/>
      <c r="D472" s="471"/>
      <c r="F472" s="4"/>
      <c r="G472" s="4"/>
      <c r="H472" s="4"/>
    </row>
    <row r="473" spans="1:8" ht="12.75">
      <c r="A473" s="7"/>
      <c r="C473" s="471"/>
      <c r="D473" s="471"/>
      <c r="F473" s="4"/>
      <c r="G473" s="4"/>
      <c r="H473" s="4"/>
    </row>
    <row r="474" spans="1:8" ht="12.75">
      <c r="A474" s="7"/>
      <c r="C474" s="471"/>
      <c r="D474" s="471"/>
      <c r="F474" s="4"/>
      <c r="G474" s="4"/>
      <c r="H474" s="4"/>
    </row>
    <row r="475" spans="1:8" ht="12.75">
      <c r="A475" s="7"/>
      <c r="C475" s="471"/>
      <c r="D475" s="471"/>
      <c r="F475" s="4"/>
      <c r="G475" s="4"/>
      <c r="H475" s="4"/>
    </row>
    <row r="476" spans="1:8" ht="12.75">
      <c r="A476" s="7"/>
      <c r="C476" s="471"/>
      <c r="D476" s="471"/>
      <c r="F476" s="4"/>
      <c r="G476" s="4"/>
      <c r="H476" s="4"/>
    </row>
    <row r="477" spans="1:8" ht="12.75">
      <c r="A477" s="7"/>
      <c r="C477" s="471"/>
      <c r="D477" s="471"/>
      <c r="F477" s="4"/>
      <c r="G477" s="4"/>
      <c r="H477" s="4"/>
    </row>
    <row r="478" spans="1:8" ht="12.75">
      <c r="A478" s="7"/>
      <c r="C478" s="471"/>
      <c r="D478" s="471"/>
      <c r="F478" s="4"/>
      <c r="G478" s="4"/>
      <c r="H478" s="4"/>
    </row>
    <row r="479" spans="1:8" ht="12.75">
      <c r="A479" s="7"/>
      <c r="C479" s="471"/>
      <c r="D479" s="471"/>
      <c r="F479" s="4"/>
      <c r="G479" s="4"/>
      <c r="H479" s="4"/>
    </row>
    <row r="480" spans="1:8" ht="12.75">
      <c r="A480" s="7"/>
      <c r="C480" s="471"/>
      <c r="D480" s="471"/>
      <c r="F480" s="4"/>
      <c r="G480" s="4"/>
      <c r="H480" s="4"/>
    </row>
    <row r="481" spans="1:8" ht="12.75">
      <c r="A481" s="7"/>
      <c r="C481" s="471"/>
      <c r="D481" s="471"/>
      <c r="F481" s="4"/>
      <c r="G481" s="4"/>
      <c r="H481" s="4"/>
    </row>
    <row r="482" spans="1:8" ht="12.75">
      <c r="A482" s="7"/>
      <c r="C482" s="471"/>
      <c r="D482" s="471"/>
      <c r="F482" s="4"/>
      <c r="G482" s="4"/>
      <c r="H482" s="4"/>
    </row>
    <row r="483" spans="1:8" ht="12.75">
      <c r="A483" s="7"/>
      <c r="C483" s="471"/>
      <c r="D483" s="471"/>
      <c r="F483" s="4"/>
      <c r="G483" s="4"/>
      <c r="H483" s="4"/>
    </row>
    <row r="484" spans="1:8" ht="12.75">
      <c r="A484" s="7"/>
      <c r="C484" s="471"/>
      <c r="D484" s="471"/>
      <c r="F484" s="4"/>
      <c r="G484" s="4"/>
      <c r="H484" s="4"/>
    </row>
    <row r="485" spans="1:8" ht="12.75">
      <c r="A485" s="7"/>
      <c r="C485" s="471"/>
      <c r="D485" s="471"/>
      <c r="F485" s="4"/>
      <c r="G485" s="4"/>
      <c r="H485" s="4"/>
    </row>
    <row r="486" spans="1:8" ht="12.75">
      <c r="A486" s="7"/>
      <c r="C486" s="471"/>
      <c r="D486" s="471"/>
      <c r="F486" s="4"/>
      <c r="G486" s="4"/>
      <c r="H486" s="4"/>
    </row>
    <row r="487" spans="1:8" ht="12.75">
      <c r="A487" s="7"/>
      <c r="C487" s="471"/>
      <c r="D487" s="471"/>
      <c r="F487" s="4"/>
      <c r="G487" s="4"/>
      <c r="H487" s="4"/>
    </row>
    <row r="488" spans="1:8" ht="12.75">
      <c r="A488" s="7"/>
      <c r="C488" s="471"/>
      <c r="D488" s="471"/>
      <c r="F488" s="4"/>
      <c r="G488" s="4"/>
      <c r="H488" s="4"/>
    </row>
    <row r="489" spans="1:8" ht="12.75">
      <c r="A489" s="7"/>
      <c r="C489" s="471"/>
      <c r="D489" s="471"/>
      <c r="F489" s="4"/>
      <c r="G489" s="4"/>
      <c r="H489" s="4"/>
    </row>
    <row r="490" spans="1:8" ht="12.75">
      <c r="A490" s="7"/>
      <c r="C490" s="471"/>
      <c r="D490" s="471"/>
      <c r="F490" s="4"/>
      <c r="G490" s="4"/>
      <c r="H490" s="4"/>
    </row>
    <row r="491" spans="1:8" ht="12.75">
      <c r="A491" s="7"/>
      <c r="C491" s="471"/>
      <c r="D491" s="471"/>
      <c r="F491" s="4"/>
      <c r="G491" s="4"/>
      <c r="H491" s="4"/>
    </row>
    <row r="492" spans="1:8" ht="12.75">
      <c r="A492" s="7"/>
      <c r="C492" s="471"/>
      <c r="D492" s="471"/>
      <c r="F492" s="4"/>
      <c r="G492" s="4"/>
      <c r="H492" s="4"/>
    </row>
    <row r="493" spans="1:8" ht="12.75">
      <c r="A493" s="7"/>
      <c r="C493" s="471"/>
      <c r="D493" s="471"/>
      <c r="F493" s="4"/>
      <c r="G493" s="4"/>
      <c r="H493" s="4"/>
    </row>
    <row r="494" spans="1:8" ht="12.75">
      <c r="A494" s="7"/>
      <c r="C494" s="471"/>
      <c r="D494" s="471"/>
      <c r="F494" s="4"/>
      <c r="G494" s="4"/>
      <c r="H494" s="4"/>
    </row>
    <row r="495" spans="1:8" ht="12.75">
      <c r="A495" s="7"/>
      <c r="C495" s="471"/>
      <c r="D495" s="471"/>
      <c r="F495" s="4"/>
      <c r="G495" s="4"/>
      <c r="H495" s="4"/>
    </row>
    <row r="496" spans="1:8" ht="12.75">
      <c r="A496" s="7"/>
      <c r="C496" s="471"/>
      <c r="D496" s="471"/>
      <c r="F496" s="4"/>
      <c r="G496" s="4"/>
      <c r="H496" s="4"/>
    </row>
    <row r="497" spans="1:8" ht="12.75">
      <c r="A497" s="7"/>
      <c r="C497" s="471"/>
      <c r="D497" s="471"/>
      <c r="F497" s="4"/>
      <c r="G497" s="4"/>
      <c r="H497" s="4"/>
    </row>
    <row r="498" spans="1:8" ht="12.75">
      <c r="A498" s="7"/>
      <c r="C498" s="471"/>
      <c r="D498" s="471"/>
      <c r="F498" s="4"/>
      <c r="G498" s="4"/>
      <c r="H498" s="4"/>
    </row>
    <row r="499" spans="1:8" ht="12.75">
      <c r="A499" s="7"/>
      <c r="C499" s="471"/>
      <c r="D499" s="471"/>
      <c r="F499" s="4"/>
      <c r="G499" s="4"/>
      <c r="H499" s="4"/>
    </row>
    <row r="500" spans="1:8" ht="12.75">
      <c r="A500" s="7"/>
      <c r="C500" s="471"/>
      <c r="D500" s="471"/>
      <c r="F500" s="4"/>
      <c r="G500" s="4"/>
      <c r="H500" s="4"/>
    </row>
    <row r="501" spans="1:8" ht="12.75">
      <c r="A501" s="7"/>
      <c r="C501" s="471"/>
      <c r="D501" s="471"/>
      <c r="F501" s="4"/>
      <c r="G501" s="4"/>
      <c r="H501" s="4"/>
    </row>
    <row r="502" spans="1:8" ht="12.75">
      <c r="A502" s="7"/>
      <c r="C502" s="471"/>
      <c r="D502" s="471"/>
      <c r="F502" s="4"/>
      <c r="G502" s="4"/>
      <c r="H502" s="4"/>
    </row>
    <row r="503" spans="1:8" ht="12.75">
      <c r="A503" s="7"/>
      <c r="C503" s="471"/>
      <c r="D503" s="471"/>
      <c r="F503" s="4"/>
      <c r="G503" s="4"/>
      <c r="H503" s="4"/>
    </row>
    <row r="504" spans="1:8" ht="12.75">
      <c r="A504" s="7"/>
      <c r="C504" s="471"/>
      <c r="D504" s="471"/>
      <c r="F504" s="4"/>
      <c r="G504" s="4"/>
      <c r="H504" s="4"/>
    </row>
    <row r="505" spans="1:8" ht="12.75">
      <c r="A505" s="7"/>
      <c r="C505" s="471"/>
      <c r="D505" s="471"/>
      <c r="F505" s="4"/>
      <c r="G505" s="4"/>
      <c r="H505" s="4"/>
    </row>
    <row r="506" spans="1:8" ht="12.75">
      <c r="A506" s="7"/>
      <c r="C506" s="471"/>
      <c r="D506" s="471"/>
      <c r="F506" s="4"/>
      <c r="G506" s="4"/>
      <c r="H506" s="4"/>
    </row>
    <row r="507" spans="1:8" ht="12.75">
      <c r="A507" s="7"/>
      <c r="C507" s="471"/>
      <c r="D507" s="471"/>
      <c r="F507" s="4"/>
      <c r="G507" s="4"/>
      <c r="H507" s="4"/>
    </row>
    <row r="508" spans="1:8" ht="12.75">
      <c r="A508" s="7"/>
      <c r="C508" s="471"/>
      <c r="D508" s="471"/>
      <c r="F508" s="4"/>
      <c r="G508" s="4"/>
      <c r="H508" s="4"/>
    </row>
    <row r="509" spans="1:8" ht="12.75">
      <c r="A509" s="7"/>
      <c r="C509" s="471"/>
      <c r="D509" s="471"/>
      <c r="F509" s="4"/>
      <c r="G509" s="4"/>
      <c r="H509" s="4"/>
    </row>
    <row r="510" spans="1:8" ht="12.75">
      <c r="A510" s="7"/>
      <c r="C510" s="471"/>
      <c r="D510" s="471"/>
      <c r="F510" s="4"/>
      <c r="G510" s="4"/>
      <c r="H510" s="4"/>
    </row>
    <row r="511" spans="1:8" ht="12.75">
      <c r="A511" s="7"/>
      <c r="C511" s="471"/>
      <c r="D511" s="471"/>
      <c r="F511" s="4"/>
      <c r="G511" s="4"/>
      <c r="H511" s="4"/>
    </row>
    <row r="512" spans="1:8" ht="12.75">
      <c r="A512" s="7"/>
      <c r="C512" s="471"/>
      <c r="D512" s="471"/>
      <c r="F512" s="4"/>
      <c r="G512" s="4"/>
      <c r="H512" s="4"/>
    </row>
    <row r="513" spans="1:8" ht="12.75">
      <c r="A513" s="7"/>
      <c r="C513" s="471"/>
      <c r="D513" s="471"/>
      <c r="F513" s="4"/>
      <c r="G513" s="4"/>
      <c r="H513" s="4"/>
    </row>
    <row r="515" spans="1:8" ht="12.75">
      <c r="A515" s="7"/>
      <c r="C515" s="471"/>
      <c r="D515" s="471"/>
      <c r="F515" s="4"/>
      <c r="G515" s="4"/>
      <c r="H515" s="4"/>
    </row>
    <row r="516" spans="1:8" ht="12.75">
      <c r="A516" s="7"/>
      <c r="C516" s="471"/>
      <c r="D516" s="471"/>
      <c r="F516" s="4"/>
      <c r="G516" s="4"/>
      <c r="H516" s="4"/>
    </row>
    <row r="517" spans="1:8" ht="12.75">
      <c r="A517" s="7"/>
      <c r="C517" s="471"/>
      <c r="D517" s="471"/>
      <c r="F517" s="4"/>
      <c r="G517" s="4"/>
      <c r="H517" s="4"/>
    </row>
    <row r="518" spans="1:8" ht="12.75">
      <c r="A518" s="7"/>
      <c r="C518" s="471"/>
      <c r="D518" s="471"/>
      <c r="F518" s="4"/>
      <c r="G518" s="4"/>
      <c r="H518" s="4"/>
    </row>
    <row r="519" spans="1:8" ht="12.75">
      <c r="A519" s="7"/>
      <c r="C519" s="471"/>
      <c r="D519" s="471"/>
      <c r="F519" s="4"/>
      <c r="G519" s="4"/>
      <c r="H519" s="4"/>
    </row>
    <row r="520" spans="1:8" ht="12.75">
      <c r="A520" s="7"/>
      <c r="C520" s="471"/>
      <c r="D520" s="471"/>
      <c r="F520" s="4"/>
      <c r="G520" s="4"/>
      <c r="H520" s="4"/>
    </row>
    <row r="521" spans="1:8" ht="12.75">
      <c r="A521" s="7"/>
      <c r="C521" s="471"/>
      <c r="D521" s="471"/>
      <c r="F521" s="4"/>
      <c r="G521" s="4"/>
      <c r="H521" s="4"/>
    </row>
    <row r="522" spans="1:8" ht="12.75">
      <c r="A522" s="7"/>
      <c r="C522" s="471"/>
      <c r="D522" s="471"/>
      <c r="F522" s="4"/>
      <c r="G522" s="4"/>
      <c r="H522" s="4"/>
    </row>
    <row r="523" spans="1:8" ht="12.75">
      <c r="A523" s="7"/>
      <c r="C523" s="471"/>
      <c r="D523" s="471"/>
      <c r="F523" s="4"/>
      <c r="G523" s="4"/>
      <c r="H523" s="4"/>
    </row>
    <row r="524" spans="1:8" ht="12.75">
      <c r="A524" s="7"/>
      <c r="C524" s="471"/>
      <c r="D524" s="471"/>
      <c r="F524" s="4"/>
      <c r="G524" s="4"/>
      <c r="H524" s="4"/>
    </row>
    <row r="526" spans="1:8" ht="12.75">
      <c r="A526" s="7"/>
      <c r="C526" s="471"/>
      <c r="D526" s="471"/>
      <c r="F526" s="4"/>
      <c r="G526" s="4"/>
      <c r="H526" s="4"/>
    </row>
    <row r="527" spans="1:8" ht="12.75">
      <c r="A527" s="7"/>
      <c r="C527" s="471"/>
      <c r="D527" s="471"/>
      <c r="F527" s="4"/>
      <c r="G527" s="4"/>
      <c r="H527" s="4"/>
    </row>
    <row r="528" spans="1:8" ht="12.75">
      <c r="A528" s="7"/>
      <c r="C528" s="471"/>
      <c r="D528" s="471"/>
      <c r="F528" s="4"/>
      <c r="G528" s="4"/>
      <c r="H528" s="4"/>
    </row>
    <row r="529" spans="1:8" ht="12.75">
      <c r="A529" s="7"/>
      <c r="C529" s="471"/>
      <c r="D529" s="471"/>
      <c r="F529" s="4"/>
      <c r="G529" s="4"/>
      <c r="H529" s="4"/>
    </row>
    <row r="530" spans="1:8" ht="12.75">
      <c r="A530" s="7"/>
      <c r="C530" s="471"/>
      <c r="D530" s="471"/>
      <c r="F530" s="4"/>
      <c r="G530" s="4"/>
      <c r="H530" s="4"/>
    </row>
    <row r="531" spans="1:8" ht="12.75">
      <c r="A531" s="7"/>
      <c r="C531" s="471"/>
      <c r="D531" s="471"/>
      <c r="F531" s="4"/>
      <c r="G531" s="4"/>
      <c r="H531" s="4"/>
    </row>
    <row r="532" spans="1:8" ht="12.75">
      <c r="A532" s="7"/>
      <c r="C532" s="471"/>
      <c r="D532" s="471"/>
      <c r="F532" s="4"/>
      <c r="G532" s="4"/>
      <c r="H532" s="4"/>
    </row>
    <row r="533" spans="1:8" ht="12.75">
      <c r="A533" s="7"/>
      <c r="C533" s="471"/>
      <c r="D533" s="471"/>
      <c r="F533" s="4"/>
      <c r="G533" s="4"/>
      <c r="H533" s="4"/>
    </row>
    <row r="534" spans="1:8" ht="12.75">
      <c r="A534" s="7"/>
      <c r="C534" s="471"/>
      <c r="D534" s="471"/>
      <c r="F534" s="4"/>
      <c r="G534" s="4"/>
      <c r="H534" s="4"/>
    </row>
    <row r="535" spans="1:8" ht="12.75">
      <c r="A535" s="7"/>
      <c r="C535" s="471"/>
      <c r="D535" s="471"/>
      <c r="F535" s="4"/>
      <c r="G535" s="4"/>
      <c r="H535" s="4"/>
    </row>
    <row r="536" spans="1:8" ht="12.75">
      <c r="A536" s="7"/>
      <c r="C536" s="471"/>
      <c r="D536" s="471"/>
      <c r="F536" s="4"/>
      <c r="G536" s="4"/>
      <c r="H536" s="4"/>
    </row>
    <row r="537" spans="1:8" ht="12.75">
      <c r="A537" s="7"/>
      <c r="C537" s="471"/>
      <c r="D537" s="471"/>
      <c r="F537" s="4"/>
      <c r="G537" s="4"/>
      <c r="H537" s="4"/>
    </row>
    <row r="538" spans="1:8" ht="12.75">
      <c r="A538" s="7"/>
      <c r="C538" s="471"/>
      <c r="D538" s="471"/>
      <c r="F538" s="4"/>
      <c r="G538" s="4"/>
      <c r="H538" s="4"/>
    </row>
    <row r="539" spans="1:8" ht="12.75">
      <c r="A539" s="7"/>
      <c r="C539" s="471"/>
      <c r="D539" s="471"/>
      <c r="F539" s="4"/>
      <c r="G539" s="4"/>
      <c r="H539" s="4"/>
    </row>
    <row r="541" spans="1:8" ht="12.75">
      <c r="A541" s="7"/>
      <c r="C541" s="471"/>
      <c r="D541" s="471"/>
      <c r="F541" s="4"/>
      <c r="G541" s="4"/>
      <c r="H541" s="4"/>
    </row>
    <row r="542" spans="1:8" ht="12.75">
      <c r="A542" s="7"/>
      <c r="C542" s="471"/>
      <c r="D542" s="471"/>
      <c r="F542" s="4"/>
      <c r="G542" s="4"/>
      <c r="H542" s="4"/>
    </row>
    <row r="543" spans="1:8" ht="12.75">
      <c r="A543" s="7"/>
      <c r="C543" s="471"/>
      <c r="D543" s="471"/>
      <c r="F543" s="4"/>
      <c r="G543" s="4"/>
      <c r="H543" s="4"/>
    </row>
    <row r="544" spans="1:8" ht="12.75">
      <c r="A544" s="7"/>
      <c r="C544" s="471"/>
      <c r="D544" s="471"/>
      <c r="F544" s="4"/>
      <c r="G544" s="4"/>
      <c r="H544" s="4"/>
    </row>
    <row r="545" spans="1:8" ht="12.75">
      <c r="A545" s="7"/>
      <c r="C545" s="471"/>
      <c r="D545" s="471"/>
      <c r="F545" s="4"/>
      <c r="G545" s="4"/>
      <c r="H545" s="4"/>
    </row>
    <row r="546" spans="1:8" ht="12.75">
      <c r="A546" s="7"/>
      <c r="C546" s="471"/>
      <c r="D546" s="471"/>
      <c r="F546" s="4"/>
      <c r="G546" s="4"/>
      <c r="H546" s="4"/>
    </row>
    <row r="547" spans="1:8" ht="12.75">
      <c r="A547" s="7"/>
      <c r="C547" s="471"/>
      <c r="D547" s="471"/>
      <c r="F547" s="4"/>
      <c r="G547" s="4"/>
      <c r="H547" s="4"/>
    </row>
    <row r="548" spans="1:8" ht="12.75">
      <c r="A548" s="7"/>
      <c r="C548" s="471"/>
      <c r="D548" s="471"/>
      <c r="F548" s="4"/>
      <c r="G548" s="4"/>
      <c r="H548" s="4"/>
    </row>
    <row r="549" spans="1:8" ht="12.75">
      <c r="A549" s="7"/>
      <c r="C549" s="471"/>
      <c r="D549" s="471"/>
      <c r="F549" s="4"/>
      <c r="G549" s="4"/>
      <c r="H549" s="4"/>
    </row>
    <row r="550" spans="1:8" ht="12.75">
      <c r="A550" s="7"/>
      <c r="C550" s="471"/>
      <c r="D550" s="471"/>
      <c r="F550" s="4"/>
      <c r="G550" s="4"/>
      <c r="H550" s="4"/>
    </row>
    <row r="551" spans="1:8" ht="12.75">
      <c r="A551" s="7"/>
      <c r="C551" s="471"/>
      <c r="D551" s="471"/>
      <c r="F551" s="4"/>
      <c r="G551" s="4"/>
      <c r="H551" s="4"/>
    </row>
    <row r="552" spans="1:8" ht="12.75">
      <c r="A552" s="7"/>
      <c r="C552" s="471"/>
      <c r="D552" s="471"/>
      <c r="F552" s="4"/>
      <c r="G552" s="4"/>
      <c r="H552" s="4"/>
    </row>
    <row r="553" spans="1:8" ht="12.75">
      <c r="A553" s="7"/>
      <c r="C553" s="471"/>
      <c r="D553" s="471"/>
      <c r="F553" s="4"/>
      <c r="G553" s="4"/>
      <c r="H553" s="4"/>
    </row>
    <row r="554" spans="1:8" ht="12.75">
      <c r="A554" s="7"/>
      <c r="C554" s="471"/>
      <c r="D554" s="471"/>
      <c r="F554" s="4"/>
      <c r="G554" s="4"/>
      <c r="H554" s="4"/>
    </row>
    <row r="555" spans="1:8" ht="12.75">
      <c r="A555" s="7"/>
      <c r="C555" s="471"/>
      <c r="D555" s="471"/>
      <c r="F555" s="4"/>
      <c r="G555" s="4"/>
      <c r="H555" s="4"/>
    </row>
    <row r="556" spans="1:8" ht="12.75">
      <c r="A556" s="7"/>
      <c r="C556" s="471"/>
      <c r="D556" s="471"/>
      <c r="F556" s="4"/>
      <c r="G556" s="4"/>
      <c r="H556" s="4"/>
    </row>
    <row r="557" spans="1:8" ht="12.75">
      <c r="A557" s="7"/>
      <c r="C557" s="471"/>
      <c r="D557" s="471"/>
      <c r="F557" s="4"/>
      <c r="G557" s="4"/>
      <c r="H557" s="4"/>
    </row>
    <row r="558" spans="1:8" ht="12.75">
      <c r="A558" s="7"/>
      <c r="C558" s="471"/>
      <c r="D558" s="471"/>
      <c r="F558" s="4"/>
      <c r="G558" s="4"/>
      <c r="H558" s="4"/>
    </row>
    <row r="559" spans="1:8" ht="12.75">
      <c r="A559" s="7"/>
      <c r="C559" s="471"/>
      <c r="D559" s="471"/>
      <c r="F559" s="4"/>
      <c r="G559" s="4"/>
      <c r="H559" s="4"/>
    </row>
    <row r="560" spans="1:8" ht="12.75">
      <c r="A560" s="7"/>
      <c r="C560" s="471"/>
      <c r="D560" s="471"/>
      <c r="F560" s="4"/>
      <c r="G560" s="4"/>
      <c r="H560" s="4"/>
    </row>
    <row r="561" spans="1:8" ht="12.75">
      <c r="A561" s="7"/>
      <c r="C561" s="471"/>
      <c r="D561" s="471"/>
      <c r="F561" s="4"/>
      <c r="G561" s="4"/>
      <c r="H561" s="4"/>
    </row>
    <row r="562" spans="1:8" ht="12.75">
      <c r="A562" s="7"/>
      <c r="C562" s="471"/>
      <c r="D562" s="471"/>
      <c r="F562" s="4"/>
      <c r="G562" s="4"/>
      <c r="H562" s="4"/>
    </row>
  </sheetData>
  <protectedRanges>
    <protectedRange password="CA4B" sqref="J7:J8" name="Range1"/>
  </protectedRanges>
  <autoFilter ref="A4:IV379"/>
  <mergeCells count="3">
    <mergeCell ref="A1:B1"/>
    <mergeCell ref="B2:H2"/>
    <mergeCell ref="J161:M161"/>
  </mergeCells>
  <conditionalFormatting sqref="H550:I550 H444:I444 H468:I468 H481:I481 H491:I491 H392:I392 H418:I418 H377:I377 H522:I522 H331:I332 H321:I321 H313:I313 H299:I299 H283:I283 H266:I266 H231:I231 H205:I205 H6:I7">
    <cfRule type="cellIs" dxfId="61" priority="17" operator="equal">
      <formula>"Đề nghị ghi rõ quy cách"</formula>
    </cfRule>
  </conditionalFormatting>
  <conditionalFormatting sqref="K359:K361 K60:K61 K58 K55:K56 K38:K43 K31 K26">
    <cfRule type="cellIs" dxfId="60" priority="14" operator="equal">
      <formula>"A"</formula>
    </cfRule>
    <cfRule type="cellIs" dxfId="59" priority="15" operator="equal">
      <formula>"A"</formula>
    </cfRule>
    <cfRule type="cellIs" dxfId="58" priority="16" operator="equal">
      <formula>"A"</formula>
    </cfRule>
  </conditionalFormatting>
  <conditionalFormatting sqref="K359:K361 K60:K61 K58 K55:K56 K38:K43 K31 K26">
    <cfRule type="cellIs" dxfId="57" priority="13" operator="equal">
      <formula>"A"</formula>
    </cfRule>
  </conditionalFormatting>
  <pageMargins left="0.7" right="0.281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codeName="Sheet10"/>
  <dimension ref="A1:I226"/>
  <sheetViews>
    <sheetView topLeftCell="A19" zoomScaleSheetLayoutView="118" workbookViewId="0">
      <selection activeCell="B21" sqref="B21"/>
    </sheetView>
  </sheetViews>
  <sheetFormatPr defaultColWidth="10.28515625" defaultRowHeight="15" customHeight="1"/>
  <cols>
    <col min="1" max="1" width="4.5703125" style="451" customWidth="1"/>
    <col min="2" max="2" width="52.7109375" style="457" customWidth="1"/>
    <col min="3" max="3" width="8.42578125" style="7" customWidth="1"/>
    <col min="4" max="4" width="9.42578125" style="7" customWidth="1"/>
    <col min="5" max="7" width="5.7109375" style="4" customWidth="1"/>
    <col min="8" max="8" width="12.85546875" style="4" customWidth="1"/>
    <col min="9" max="16384" width="10.28515625" style="4"/>
  </cols>
  <sheetData>
    <row r="1" spans="1:8" s="74" customFormat="1" ht="15" customHeight="1">
      <c r="A1" s="1483" t="s">
        <v>822</v>
      </c>
      <c r="B1" s="1483"/>
      <c r="C1" s="527"/>
      <c r="D1" s="536"/>
    </row>
    <row r="2" spans="1:8" ht="28.5" customHeight="1">
      <c r="A2" s="1532" t="s">
        <v>796</v>
      </c>
      <c r="B2" s="1532"/>
      <c r="C2" s="1532"/>
      <c r="D2" s="1532"/>
      <c r="E2" s="1532"/>
      <c r="F2" s="1532"/>
      <c r="G2" s="1532"/>
      <c r="H2" s="1532"/>
    </row>
    <row r="3" spans="1:8" s="74" customFormat="1" ht="13.5" customHeight="1">
      <c r="A3" s="1542" t="s">
        <v>886</v>
      </c>
      <c r="B3" s="1542"/>
      <c r="C3" s="1542"/>
      <c r="D3" s="1542"/>
      <c r="E3" s="1542"/>
      <c r="F3" s="1542"/>
      <c r="G3" s="1542"/>
      <c r="H3" s="1542"/>
    </row>
    <row r="4" spans="1:8" s="74" customFormat="1" ht="15" customHeight="1">
      <c r="A4" s="512"/>
      <c r="B4" s="512"/>
      <c r="C4" s="512"/>
      <c r="D4" s="537"/>
      <c r="E4" s="421"/>
      <c r="F4" s="421"/>
      <c r="G4" s="421"/>
      <c r="H4" s="422" t="s">
        <v>788</v>
      </c>
    </row>
    <row r="5" spans="1:8" s="270" customFormat="1" ht="30" customHeight="1">
      <c r="A5" s="1536" t="s">
        <v>45</v>
      </c>
      <c r="B5" s="1486" t="s">
        <v>789</v>
      </c>
      <c r="C5" s="1537" t="s">
        <v>825</v>
      </c>
      <c r="D5" s="1537" t="s">
        <v>790</v>
      </c>
      <c r="E5" s="1539" t="s">
        <v>791</v>
      </c>
      <c r="F5" s="1540"/>
      <c r="G5" s="1541"/>
      <c r="H5" s="1537" t="s">
        <v>887</v>
      </c>
    </row>
    <row r="6" spans="1:8" s="272" customFormat="1" ht="64.5" customHeight="1">
      <c r="A6" s="1536"/>
      <c r="B6" s="1486"/>
      <c r="C6" s="1538"/>
      <c r="D6" s="1538"/>
      <c r="E6" s="420" t="s">
        <v>793</v>
      </c>
      <c r="F6" s="420" t="s">
        <v>794</v>
      </c>
      <c r="G6" s="420" t="s">
        <v>795</v>
      </c>
      <c r="H6" s="1538"/>
    </row>
    <row r="7" spans="1:8" s="277" customFormat="1" ht="15" customHeight="1">
      <c r="A7" s="273" t="s">
        <v>39</v>
      </c>
      <c r="B7" s="275" t="s">
        <v>11</v>
      </c>
      <c r="C7" s="275"/>
      <c r="D7" s="275" t="s">
        <v>0</v>
      </c>
      <c r="E7" s="275">
        <v>1</v>
      </c>
      <c r="F7" s="275">
        <v>2</v>
      </c>
      <c r="G7" s="274">
        <v>3</v>
      </c>
      <c r="H7" s="274">
        <v>4</v>
      </c>
    </row>
    <row r="8" spans="1:8" s="74" customFormat="1" ht="15" customHeight="1">
      <c r="A8" s="278"/>
      <c r="B8" s="343" t="s">
        <v>574</v>
      </c>
      <c r="C8" s="185"/>
      <c r="D8" s="366"/>
      <c r="E8" s="304"/>
      <c r="F8" s="281"/>
      <c r="G8" s="282"/>
      <c r="H8" s="282"/>
    </row>
    <row r="9" spans="1:8" s="74" customFormat="1" ht="24.75" customHeight="1">
      <c r="A9" s="278" t="s">
        <v>60</v>
      </c>
      <c r="B9" s="279" t="s">
        <v>806</v>
      </c>
      <c r="C9" s="366">
        <v>1</v>
      </c>
      <c r="D9" s="366">
        <v>1</v>
      </c>
      <c r="E9" s="341"/>
      <c r="F9" s="342"/>
      <c r="G9" s="159"/>
      <c r="H9" s="159"/>
    </row>
    <row r="10" spans="1:8" s="74" customFormat="1" ht="23.45" customHeight="1">
      <c r="A10" s="65">
        <v>1</v>
      </c>
      <c r="B10" s="438" t="s">
        <v>487</v>
      </c>
      <c r="C10" s="46" t="s">
        <v>189</v>
      </c>
      <c r="D10" s="46" t="s">
        <v>189</v>
      </c>
      <c r="E10" s="305"/>
      <c r="F10" s="284"/>
      <c r="G10" s="23"/>
      <c r="H10" s="23"/>
    </row>
    <row r="11" spans="1:8" s="39" customFormat="1" ht="23.45" customHeight="1">
      <c r="A11" s="65">
        <v>2</v>
      </c>
      <c r="B11" s="438" t="s">
        <v>488</v>
      </c>
      <c r="C11" s="46" t="s">
        <v>190</v>
      </c>
      <c r="D11" s="46" t="s">
        <v>190</v>
      </c>
      <c r="E11" s="121"/>
      <c r="F11" s="306"/>
      <c r="G11" s="307"/>
      <c r="H11" s="308"/>
    </row>
    <row r="12" spans="1:8" s="128" customFormat="1" ht="23.45" customHeight="1">
      <c r="A12" s="65">
        <v>3</v>
      </c>
      <c r="B12" s="438" t="s">
        <v>489</v>
      </c>
      <c r="C12" s="46" t="s">
        <v>192</v>
      </c>
      <c r="D12" s="46" t="s">
        <v>192</v>
      </c>
      <c r="E12" s="309"/>
      <c r="F12" s="309"/>
      <c r="G12" s="309"/>
      <c r="H12" s="309"/>
    </row>
    <row r="13" spans="1:8" s="11" customFormat="1" ht="23.45" customHeight="1">
      <c r="A13" s="65">
        <v>4</v>
      </c>
      <c r="B13" s="438" t="s">
        <v>490</v>
      </c>
      <c r="C13" s="46" t="s">
        <v>194</v>
      </c>
      <c r="D13" s="46" t="s">
        <v>194</v>
      </c>
      <c r="E13" s="310"/>
      <c r="F13" s="310"/>
      <c r="G13" s="310"/>
      <c r="H13" s="310"/>
    </row>
    <row r="14" spans="1:8" s="11" customFormat="1" ht="23.45" customHeight="1">
      <c r="A14" s="65">
        <v>5</v>
      </c>
      <c r="B14" s="438" t="s">
        <v>492</v>
      </c>
      <c r="C14" s="528" t="s">
        <v>195</v>
      </c>
      <c r="D14" s="46" t="s">
        <v>195</v>
      </c>
      <c r="E14" s="310"/>
      <c r="F14" s="310"/>
      <c r="G14" s="310"/>
      <c r="H14" s="310"/>
    </row>
    <row r="15" spans="1:8" s="11" customFormat="1" ht="23.45" customHeight="1">
      <c r="A15" s="65">
        <v>6</v>
      </c>
      <c r="B15" s="438" t="s">
        <v>493</v>
      </c>
      <c r="C15" s="46" t="s">
        <v>196</v>
      </c>
      <c r="D15" s="46" t="s">
        <v>196</v>
      </c>
      <c r="E15" s="310"/>
      <c r="F15" s="310"/>
      <c r="G15" s="310"/>
      <c r="H15" s="310"/>
    </row>
    <row r="16" spans="1:8" s="39" customFormat="1" ht="23.45" customHeight="1">
      <c r="A16" s="65">
        <v>7</v>
      </c>
      <c r="B16" s="438" t="s">
        <v>494</v>
      </c>
      <c r="C16" s="46" t="s">
        <v>202</v>
      </c>
      <c r="D16" s="46" t="s">
        <v>202</v>
      </c>
      <c r="E16" s="121"/>
      <c r="F16" s="306"/>
      <c r="G16" s="307"/>
      <c r="H16" s="308"/>
    </row>
    <row r="17" spans="1:8" s="39" customFormat="1" ht="23.45" customHeight="1">
      <c r="A17" s="65">
        <v>8</v>
      </c>
      <c r="B17" s="438" t="s">
        <v>849</v>
      </c>
      <c r="C17" s="528" t="s">
        <v>848</v>
      </c>
      <c r="D17" s="528" t="s">
        <v>848</v>
      </c>
      <c r="E17" s="121"/>
      <c r="F17" s="306"/>
      <c r="G17" s="307"/>
      <c r="H17" s="308"/>
    </row>
    <row r="18" spans="1:8" s="128" customFormat="1" ht="23.45" customHeight="1">
      <c r="A18" s="65">
        <v>9</v>
      </c>
      <c r="B18" s="59" t="s">
        <v>877</v>
      </c>
      <c r="C18" s="383" t="s">
        <v>205</v>
      </c>
      <c r="D18" s="383" t="s">
        <v>205</v>
      </c>
      <c r="E18" s="309"/>
      <c r="F18" s="309"/>
      <c r="G18" s="309"/>
      <c r="H18" s="309"/>
    </row>
    <row r="19" spans="1:8" s="11" customFormat="1" ht="23.45" customHeight="1">
      <c r="A19" s="65">
        <v>10</v>
      </c>
      <c r="B19" s="438" t="s">
        <v>496</v>
      </c>
      <c r="C19" s="46" t="s">
        <v>206</v>
      </c>
      <c r="D19" s="46" t="s">
        <v>206</v>
      </c>
      <c r="E19" s="310"/>
      <c r="F19" s="310"/>
      <c r="G19" s="310"/>
      <c r="H19" s="310"/>
    </row>
    <row r="20" spans="1:8" ht="23.45" customHeight="1">
      <c r="A20" s="65">
        <v>11</v>
      </c>
      <c r="B20" s="521" t="s">
        <v>497</v>
      </c>
      <c r="C20" s="46" t="s">
        <v>207</v>
      </c>
      <c r="D20" s="46" t="s">
        <v>207</v>
      </c>
      <c r="E20" s="1"/>
      <c r="F20" s="1"/>
      <c r="G20" s="1"/>
      <c r="H20" s="1"/>
    </row>
    <row r="21" spans="1:8" ht="23.45" customHeight="1">
      <c r="A21" s="65">
        <v>12</v>
      </c>
      <c r="B21" s="438" t="s">
        <v>498</v>
      </c>
      <c r="C21" s="46" t="s">
        <v>208</v>
      </c>
      <c r="D21" s="46" t="s">
        <v>208</v>
      </c>
      <c r="E21" s="1"/>
      <c r="F21" s="1"/>
      <c r="G21" s="1"/>
      <c r="H21" s="1"/>
    </row>
    <row r="22" spans="1:8" s="39" customFormat="1" ht="23.45" customHeight="1">
      <c r="A22" s="65">
        <v>13</v>
      </c>
      <c r="B22" s="438" t="s">
        <v>499</v>
      </c>
      <c r="C22" s="46" t="s">
        <v>209</v>
      </c>
      <c r="D22" s="46" t="s">
        <v>209</v>
      </c>
      <c r="E22" s="121"/>
      <c r="F22" s="306"/>
      <c r="G22" s="307"/>
      <c r="H22" s="308"/>
    </row>
    <row r="23" spans="1:8" s="39" customFormat="1" ht="23.45" customHeight="1">
      <c r="A23" s="65">
        <v>14</v>
      </c>
      <c r="B23" s="438" t="s">
        <v>889</v>
      </c>
      <c r="C23" s="46" t="s">
        <v>890</v>
      </c>
      <c r="D23" s="46" t="str">
        <f>LEFT(C23,5)</f>
        <v>0128</v>
      </c>
      <c r="E23" s="121"/>
      <c r="F23" s="306"/>
      <c r="G23" s="307"/>
      <c r="H23" s="308"/>
    </row>
    <row r="24" spans="1:8" s="128" customFormat="1" ht="23.45" customHeight="1">
      <c r="A24" s="65">
        <v>15</v>
      </c>
      <c r="B24" s="438" t="s">
        <v>1520</v>
      </c>
      <c r="C24" s="528" t="s">
        <v>211</v>
      </c>
      <c r="D24" s="528" t="s">
        <v>211</v>
      </c>
      <c r="E24" s="309"/>
      <c r="F24" s="309"/>
      <c r="G24" s="309"/>
      <c r="H24" s="309"/>
    </row>
    <row r="25" spans="1:8" ht="23.45" customHeight="1">
      <c r="A25" s="65">
        <v>16</v>
      </c>
      <c r="B25" s="438" t="s">
        <v>500</v>
      </c>
      <c r="C25" s="383" t="s">
        <v>212</v>
      </c>
      <c r="D25" s="383" t="s">
        <v>212</v>
      </c>
      <c r="E25" s="1"/>
      <c r="F25" s="1"/>
      <c r="G25" s="1"/>
      <c r="H25" s="1"/>
    </row>
    <row r="26" spans="1:8" ht="23.45" customHeight="1">
      <c r="A26" s="65">
        <v>17</v>
      </c>
      <c r="B26" s="438" t="s">
        <v>501</v>
      </c>
      <c r="C26" s="46" t="s">
        <v>215</v>
      </c>
      <c r="D26" s="46" t="s">
        <v>215</v>
      </c>
      <c r="E26" s="1"/>
      <c r="F26" s="1"/>
      <c r="G26" s="1"/>
      <c r="H26" s="1"/>
    </row>
    <row r="27" spans="1:8" ht="23.45" customHeight="1">
      <c r="A27" s="65">
        <v>18</v>
      </c>
      <c r="B27" s="438" t="s">
        <v>502</v>
      </c>
      <c r="C27" s="528" t="s">
        <v>216</v>
      </c>
      <c r="D27" s="46" t="s">
        <v>216</v>
      </c>
      <c r="E27" s="1"/>
      <c r="F27" s="1"/>
      <c r="G27" s="1"/>
      <c r="H27" s="1"/>
    </row>
    <row r="28" spans="1:8" s="39" customFormat="1" ht="23.45" customHeight="1">
      <c r="A28" s="65">
        <v>19</v>
      </c>
      <c r="B28" s="438" t="s">
        <v>503</v>
      </c>
      <c r="C28" s="529" t="s">
        <v>218</v>
      </c>
      <c r="D28" s="528" t="s">
        <v>218</v>
      </c>
      <c r="E28" s="121"/>
      <c r="F28" s="306"/>
      <c r="G28" s="307"/>
      <c r="H28" s="308"/>
    </row>
    <row r="29" spans="1:8" s="128" customFormat="1" ht="23.45" customHeight="1">
      <c r="A29" s="65">
        <v>20</v>
      </c>
      <c r="B29" s="438" t="s">
        <v>504</v>
      </c>
      <c r="C29" s="46" t="s">
        <v>221</v>
      </c>
      <c r="D29" s="46" t="s">
        <v>221</v>
      </c>
      <c r="E29" s="309"/>
      <c r="F29" s="309"/>
      <c r="G29" s="309"/>
      <c r="H29" s="309"/>
    </row>
    <row r="30" spans="1:8" ht="23.45" customHeight="1">
      <c r="A30" s="65">
        <v>21</v>
      </c>
      <c r="B30" s="438" t="s">
        <v>505</v>
      </c>
      <c r="C30" s="46" t="s">
        <v>230</v>
      </c>
      <c r="D30" s="46" t="s">
        <v>230</v>
      </c>
      <c r="E30" s="1"/>
      <c r="F30" s="1"/>
      <c r="G30" s="1"/>
      <c r="H30" s="1"/>
    </row>
    <row r="31" spans="1:8" ht="23.45" customHeight="1">
      <c r="A31" s="65">
        <v>22</v>
      </c>
      <c r="B31" s="438" t="s">
        <v>506</v>
      </c>
      <c r="C31" s="528" t="s">
        <v>233</v>
      </c>
      <c r="D31" s="528" t="s">
        <v>233</v>
      </c>
      <c r="E31" s="1"/>
      <c r="F31" s="1"/>
      <c r="G31" s="1"/>
      <c r="H31" s="1"/>
    </row>
    <row r="32" spans="1:8" ht="23.45" customHeight="1">
      <c r="A32" s="513" t="s">
        <v>61</v>
      </c>
      <c r="B32" s="477" t="s">
        <v>799</v>
      </c>
      <c r="C32" s="530" t="s">
        <v>405</v>
      </c>
      <c r="D32" s="530" t="s">
        <v>405</v>
      </c>
      <c r="E32" s="1"/>
      <c r="F32" s="1"/>
      <c r="G32" s="1"/>
      <c r="H32" s="1"/>
    </row>
    <row r="33" spans="1:8" ht="23.45" customHeight="1">
      <c r="A33" s="65">
        <v>23</v>
      </c>
      <c r="B33" s="438" t="s">
        <v>521</v>
      </c>
      <c r="C33" s="46" t="s">
        <v>250</v>
      </c>
      <c r="D33" s="46" t="s">
        <v>250</v>
      </c>
      <c r="E33" s="1"/>
      <c r="F33" s="1"/>
      <c r="G33" s="1"/>
      <c r="H33" s="1"/>
    </row>
    <row r="34" spans="1:8" s="39" customFormat="1" ht="23.45" customHeight="1">
      <c r="A34" s="65">
        <v>24</v>
      </c>
      <c r="B34" s="438" t="s">
        <v>524</v>
      </c>
      <c r="C34" s="46" t="s">
        <v>252</v>
      </c>
      <c r="D34" s="46" t="s">
        <v>252</v>
      </c>
      <c r="E34" s="121"/>
      <c r="F34" s="306"/>
      <c r="G34" s="307"/>
      <c r="H34" s="308"/>
    </row>
    <row r="35" spans="1:8" s="128" customFormat="1" ht="23.45" customHeight="1">
      <c r="A35" s="65">
        <v>25</v>
      </c>
      <c r="B35" s="438" t="s">
        <v>526</v>
      </c>
      <c r="C35" s="46" t="s">
        <v>254</v>
      </c>
      <c r="D35" s="46" t="s">
        <v>254</v>
      </c>
      <c r="E35" s="309"/>
      <c r="F35" s="309"/>
      <c r="G35" s="309"/>
      <c r="H35" s="309"/>
    </row>
    <row r="36" spans="1:8" ht="23.45" customHeight="1">
      <c r="A36" s="65">
        <v>26</v>
      </c>
      <c r="B36" s="438" t="s">
        <v>572</v>
      </c>
      <c r="C36" s="528" t="s">
        <v>12</v>
      </c>
      <c r="D36" s="46" t="s">
        <v>12</v>
      </c>
      <c r="E36" s="1"/>
      <c r="F36" s="1"/>
      <c r="G36" s="1"/>
      <c r="H36" s="1"/>
    </row>
    <row r="37" spans="1:8" ht="23.45" customHeight="1">
      <c r="A37" s="513" t="s">
        <v>62</v>
      </c>
      <c r="B37" s="477" t="s">
        <v>800</v>
      </c>
      <c r="C37" s="530" t="s">
        <v>406</v>
      </c>
      <c r="D37" s="530" t="s">
        <v>406</v>
      </c>
      <c r="E37" s="1"/>
      <c r="F37" s="1"/>
      <c r="G37" s="1"/>
      <c r="H37" s="1"/>
    </row>
    <row r="38" spans="1:8" ht="23.45" customHeight="1">
      <c r="A38" s="65">
        <v>27</v>
      </c>
      <c r="B38" s="438" t="s">
        <v>345</v>
      </c>
      <c r="C38" s="529" t="s">
        <v>236</v>
      </c>
      <c r="D38" s="46" t="s">
        <v>236</v>
      </c>
      <c r="E38" s="1"/>
      <c r="F38" s="1"/>
      <c r="G38" s="1"/>
      <c r="H38" s="1"/>
    </row>
    <row r="39" spans="1:8" s="128" customFormat="1" ht="23.45" customHeight="1">
      <c r="A39" s="65"/>
      <c r="B39" s="438" t="s">
        <v>2130</v>
      </c>
      <c r="C39" s="528" t="s">
        <v>236</v>
      </c>
      <c r="D39" s="916" t="s">
        <v>1996</v>
      </c>
      <c r="E39" s="309"/>
      <c r="F39" s="309"/>
      <c r="G39" s="309"/>
      <c r="H39" s="309"/>
    </row>
    <row r="40" spans="1:8" s="128" customFormat="1" ht="23.45" customHeight="1">
      <c r="A40" s="65"/>
      <c r="B40" s="438" t="s">
        <v>2006</v>
      </c>
      <c r="C40" s="528" t="s">
        <v>236</v>
      </c>
      <c r="D40" s="916" t="s">
        <v>1997</v>
      </c>
      <c r="E40" s="309"/>
      <c r="F40" s="309"/>
      <c r="G40" s="309"/>
      <c r="H40" s="309"/>
    </row>
    <row r="41" spans="1:8" s="39" customFormat="1" ht="33" customHeight="1">
      <c r="A41" s="65">
        <v>28</v>
      </c>
      <c r="B41" s="437" t="s">
        <v>614</v>
      </c>
      <c r="C41" s="531" t="s">
        <v>237</v>
      </c>
      <c r="D41" s="538">
        <v>1020</v>
      </c>
      <c r="E41" s="121"/>
      <c r="F41" s="306"/>
      <c r="G41" s="307"/>
      <c r="H41" s="308"/>
    </row>
    <row r="42" spans="1:8" s="128" customFormat="1" ht="23.45" customHeight="1">
      <c r="A42" s="65">
        <v>29</v>
      </c>
      <c r="B42" s="438" t="s">
        <v>509</v>
      </c>
      <c r="C42" s="46" t="s">
        <v>239</v>
      </c>
      <c r="D42" s="46" t="s">
        <v>239</v>
      </c>
      <c r="E42" s="309"/>
      <c r="F42" s="309"/>
      <c r="G42" s="309"/>
      <c r="H42" s="309"/>
    </row>
    <row r="43" spans="1:8" s="11" customFormat="1" ht="23.45" customHeight="1">
      <c r="A43" s="65">
        <v>30</v>
      </c>
      <c r="B43" s="438" t="s">
        <v>511</v>
      </c>
      <c r="C43" s="46" t="s">
        <v>240</v>
      </c>
      <c r="D43" s="46" t="s">
        <v>240</v>
      </c>
      <c r="E43" s="310"/>
      <c r="F43" s="310"/>
      <c r="G43" s="310"/>
      <c r="H43" s="310"/>
    </row>
    <row r="44" spans="1:8" ht="23.45" customHeight="1">
      <c r="A44" s="65">
        <v>31</v>
      </c>
      <c r="B44" s="438" t="s">
        <v>513</v>
      </c>
      <c r="C44" s="46" t="s">
        <v>241</v>
      </c>
      <c r="D44" s="46" t="s">
        <v>241</v>
      </c>
      <c r="E44" s="1"/>
      <c r="F44" s="1"/>
      <c r="G44" s="1"/>
      <c r="H44" s="1"/>
    </row>
    <row r="45" spans="1:8" s="128" customFormat="1" ht="23.45" customHeight="1">
      <c r="A45" s="65">
        <v>32</v>
      </c>
      <c r="B45" s="438" t="s">
        <v>515</v>
      </c>
      <c r="C45" s="46" t="s">
        <v>242</v>
      </c>
      <c r="D45" s="46" t="s">
        <v>242</v>
      </c>
      <c r="E45" s="309"/>
      <c r="F45" s="309"/>
      <c r="G45" s="309"/>
      <c r="H45" s="309"/>
    </row>
    <row r="46" spans="1:8" ht="23.45" customHeight="1">
      <c r="A46" s="65">
        <v>33</v>
      </c>
      <c r="B46" s="438" t="s">
        <v>245</v>
      </c>
      <c r="C46" s="528" t="s">
        <v>246</v>
      </c>
      <c r="D46" s="46" t="s">
        <v>246</v>
      </c>
      <c r="E46" s="1"/>
      <c r="F46" s="1"/>
      <c r="G46" s="1"/>
      <c r="H46" s="1"/>
    </row>
    <row r="47" spans="1:8" ht="23.45" customHeight="1">
      <c r="A47" s="65">
        <v>34</v>
      </c>
      <c r="B47" s="438" t="s">
        <v>517</v>
      </c>
      <c r="C47" s="46" t="s">
        <v>247</v>
      </c>
      <c r="D47" s="46" t="s">
        <v>247</v>
      </c>
      <c r="E47" s="1"/>
      <c r="F47" s="1"/>
      <c r="G47" s="1"/>
      <c r="H47" s="1"/>
    </row>
    <row r="48" spans="1:8" ht="23.45" customHeight="1">
      <c r="A48" s="65">
        <v>35</v>
      </c>
      <c r="B48" s="438" t="s">
        <v>518</v>
      </c>
      <c r="C48" s="528" t="s">
        <v>824</v>
      </c>
      <c r="D48" s="528" t="s">
        <v>824</v>
      </c>
      <c r="E48" s="1"/>
      <c r="F48" s="1"/>
      <c r="G48" s="1"/>
      <c r="H48" s="1"/>
    </row>
    <row r="49" spans="1:8" s="39" customFormat="1" ht="23.45" customHeight="1">
      <c r="A49" s="65">
        <v>36</v>
      </c>
      <c r="B49" s="438" t="s">
        <v>519</v>
      </c>
      <c r="C49" s="528" t="s">
        <v>249</v>
      </c>
      <c r="D49" s="46" t="s">
        <v>249</v>
      </c>
      <c r="E49" s="121"/>
      <c r="F49" s="306"/>
      <c r="G49" s="307"/>
      <c r="H49" s="308"/>
    </row>
    <row r="50" spans="1:8" s="128" customFormat="1" ht="23.45" customHeight="1">
      <c r="A50" s="65">
        <v>37</v>
      </c>
      <c r="B50" s="438" t="s">
        <v>2005</v>
      </c>
      <c r="C50" s="529" t="s">
        <v>303</v>
      </c>
      <c r="D50" s="46">
        <v>1200</v>
      </c>
      <c r="E50" s="309"/>
      <c r="F50" s="309"/>
      <c r="G50" s="309"/>
      <c r="H50" s="309"/>
    </row>
    <row r="51" spans="1:8" s="128" customFormat="1" ht="23.45" customHeight="1">
      <c r="A51" s="65"/>
      <c r="B51" s="438" t="s">
        <v>2008</v>
      </c>
      <c r="C51" s="528" t="s">
        <v>303</v>
      </c>
      <c r="D51" s="916" t="s">
        <v>1998</v>
      </c>
      <c r="E51" s="309"/>
      <c r="F51" s="309"/>
      <c r="G51" s="309"/>
      <c r="H51" s="309"/>
    </row>
    <row r="52" spans="1:8" s="128" customFormat="1" ht="23.45" customHeight="1">
      <c r="A52" s="65"/>
      <c r="B52" s="438" t="s">
        <v>2007</v>
      </c>
      <c r="C52" s="528" t="s">
        <v>303</v>
      </c>
      <c r="D52" s="916" t="s">
        <v>1999</v>
      </c>
      <c r="E52" s="309"/>
      <c r="F52" s="309"/>
      <c r="G52" s="309"/>
      <c r="H52" s="309"/>
    </row>
    <row r="53" spans="1:8" ht="23.45" customHeight="1">
      <c r="A53" s="65">
        <v>38</v>
      </c>
      <c r="B53" s="438" t="s">
        <v>528</v>
      </c>
      <c r="C53" s="528" t="s">
        <v>260</v>
      </c>
      <c r="D53" s="46" t="s">
        <v>260</v>
      </c>
      <c r="E53" s="1"/>
      <c r="F53" s="1"/>
      <c r="G53" s="1"/>
      <c r="H53" s="1"/>
    </row>
    <row r="54" spans="1:8" ht="23.45" customHeight="1">
      <c r="A54" s="65">
        <v>39</v>
      </c>
      <c r="B54" s="438" t="s">
        <v>529</v>
      </c>
      <c r="C54" s="46" t="s">
        <v>265</v>
      </c>
      <c r="D54" s="46" t="s">
        <v>265</v>
      </c>
      <c r="E54" s="1"/>
      <c r="F54" s="1"/>
      <c r="G54" s="1"/>
      <c r="H54" s="1"/>
    </row>
    <row r="55" spans="1:8" ht="23.45" customHeight="1">
      <c r="A55" s="65">
        <v>40</v>
      </c>
      <c r="B55" s="438" t="s">
        <v>530</v>
      </c>
      <c r="C55" s="46" t="s">
        <v>270</v>
      </c>
      <c r="D55" s="46" t="s">
        <v>270</v>
      </c>
      <c r="E55" s="1"/>
      <c r="F55" s="1"/>
      <c r="G55" s="1"/>
      <c r="H55" s="1"/>
    </row>
    <row r="56" spans="1:8" ht="23.45" customHeight="1">
      <c r="A56" s="65">
        <v>41</v>
      </c>
      <c r="B56" s="438" t="s">
        <v>531</v>
      </c>
      <c r="C56" s="46" t="s">
        <v>13</v>
      </c>
      <c r="D56" s="46" t="s">
        <v>13</v>
      </c>
      <c r="E56" s="1"/>
      <c r="F56" s="1"/>
      <c r="G56" s="1"/>
      <c r="H56" s="1"/>
    </row>
    <row r="57" spans="1:8" s="128" customFormat="1" ht="23.45" customHeight="1">
      <c r="A57" s="65">
        <v>42</v>
      </c>
      <c r="B57" s="438" t="s">
        <v>532</v>
      </c>
      <c r="C57" s="46" t="s">
        <v>272</v>
      </c>
      <c r="D57" s="46" t="s">
        <v>272</v>
      </c>
      <c r="E57" s="309"/>
      <c r="F57" s="309"/>
      <c r="G57" s="309"/>
      <c r="H57" s="309"/>
    </row>
    <row r="58" spans="1:8" ht="23.45" customHeight="1">
      <c r="A58" s="65">
        <v>43</v>
      </c>
      <c r="B58" s="438" t="s">
        <v>533</v>
      </c>
      <c r="C58" s="46" t="s">
        <v>274</v>
      </c>
      <c r="D58" s="46" t="s">
        <v>274</v>
      </c>
      <c r="E58" s="1"/>
      <c r="F58" s="1"/>
      <c r="G58" s="1"/>
      <c r="H58" s="1"/>
    </row>
    <row r="59" spans="1:8" ht="23.45" customHeight="1">
      <c r="A59" s="65">
        <v>44</v>
      </c>
      <c r="B59" s="438" t="s">
        <v>534</v>
      </c>
      <c r="C59" s="46" t="s">
        <v>275</v>
      </c>
      <c r="D59" s="46" t="s">
        <v>275</v>
      </c>
      <c r="E59" s="1"/>
      <c r="F59" s="1"/>
      <c r="G59" s="1"/>
      <c r="H59" s="1"/>
    </row>
    <row r="60" spans="1:8" ht="23.45" customHeight="1">
      <c r="A60" s="65">
        <v>45</v>
      </c>
      <c r="B60" s="438" t="s">
        <v>535</v>
      </c>
      <c r="C60" s="46" t="s">
        <v>277</v>
      </c>
      <c r="D60" s="46" t="s">
        <v>277</v>
      </c>
      <c r="E60" s="1"/>
      <c r="F60" s="1"/>
      <c r="G60" s="1"/>
      <c r="H60" s="1"/>
    </row>
    <row r="61" spans="1:8" s="128" customFormat="1" ht="23.45" customHeight="1">
      <c r="A61" s="65">
        <v>46</v>
      </c>
      <c r="B61" s="438" t="s">
        <v>536</v>
      </c>
      <c r="C61" s="46" t="s">
        <v>278</v>
      </c>
      <c r="D61" s="46" t="s">
        <v>278</v>
      </c>
      <c r="E61" s="309"/>
      <c r="F61" s="309"/>
      <c r="G61" s="309"/>
      <c r="H61" s="309"/>
    </row>
    <row r="62" spans="1:8" ht="23.45" customHeight="1">
      <c r="A62" s="65">
        <v>47</v>
      </c>
      <c r="B62" s="438" t="s">
        <v>923</v>
      </c>
      <c r="C62" s="46" t="s">
        <v>279</v>
      </c>
      <c r="D62" s="46" t="s">
        <v>279</v>
      </c>
      <c r="E62" s="1"/>
      <c r="F62" s="1"/>
      <c r="G62" s="1"/>
      <c r="H62" s="1"/>
    </row>
    <row r="63" spans="1:8" ht="23.45" customHeight="1">
      <c r="A63" s="65">
        <v>48</v>
      </c>
      <c r="B63" s="438" t="s">
        <v>537</v>
      </c>
      <c r="C63" s="46" t="s">
        <v>15</v>
      </c>
      <c r="D63" s="46" t="s">
        <v>15</v>
      </c>
      <c r="E63" s="1"/>
      <c r="F63" s="1"/>
      <c r="G63" s="1"/>
      <c r="H63" s="1"/>
    </row>
    <row r="64" spans="1:8" ht="23.45" customHeight="1">
      <c r="A64" s="65">
        <v>49</v>
      </c>
      <c r="B64" s="522" t="s">
        <v>906</v>
      </c>
      <c r="C64" s="46">
        <v>2023</v>
      </c>
      <c r="D64" s="46">
        <v>2023</v>
      </c>
      <c r="E64" s="1"/>
      <c r="F64" s="1"/>
      <c r="G64" s="1"/>
      <c r="H64" s="1"/>
    </row>
    <row r="65" spans="1:9" ht="23.45" customHeight="1">
      <c r="A65" s="65">
        <v>50</v>
      </c>
      <c r="B65" s="438" t="s">
        <v>538</v>
      </c>
      <c r="C65" s="46" t="s">
        <v>281</v>
      </c>
      <c r="D65" s="46" t="s">
        <v>281</v>
      </c>
      <c r="E65" s="1"/>
      <c r="F65" s="1"/>
      <c r="G65" s="1"/>
      <c r="H65" s="1"/>
    </row>
    <row r="66" spans="1:9" ht="23.45" customHeight="1">
      <c r="A66" s="65">
        <v>51</v>
      </c>
      <c r="B66" s="438" t="s">
        <v>539</v>
      </c>
      <c r="C66" s="46" t="s">
        <v>282</v>
      </c>
      <c r="D66" s="46" t="s">
        <v>282</v>
      </c>
      <c r="E66" s="1"/>
      <c r="F66" s="1"/>
      <c r="G66" s="1"/>
      <c r="H66" s="1"/>
    </row>
    <row r="67" spans="1:9" ht="23.45" customHeight="1">
      <c r="A67" s="65">
        <v>52</v>
      </c>
      <c r="B67" s="438" t="s">
        <v>540</v>
      </c>
      <c r="C67" s="528" t="s">
        <v>283</v>
      </c>
      <c r="D67" s="46">
        <v>2211</v>
      </c>
      <c r="E67" s="1"/>
      <c r="F67" s="1"/>
      <c r="G67" s="1"/>
      <c r="H67" s="1"/>
    </row>
    <row r="68" spans="1:9" ht="23.45" customHeight="1">
      <c r="A68" s="65">
        <v>53</v>
      </c>
      <c r="B68" s="59" t="s">
        <v>810</v>
      </c>
      <c r="C68" s="533" t="s">
        <v>826</v>
      </c>
      <c r="D68" s="65">
        <v>2212</v>
      </c>
      <c r="E68" s="1"/>
      <c r="F68" s="1"/>
      <c r="G68" s="1"/>
      <c r="H68" s="1"/>
    </row>
    <row r="69" spans="1:9" s="128" customFormat="1" ht="23.45" customHeight="1">
      <c r="A69" s="65">
        <v>54</v>
      </c>
      <c r="B69" s="438" t="s">
        <v>622</v>
      </c>
      <c r="C69" s="46" t="s">
        <v>6</v>
      </c>
      <c r="D69" s="46" t="s">
        <v>6</v>
      </c>
      <c r="E69" s="309"/>
      <c r="F69" s="309"/>
      <c r="G69" s="309"/>
      <c r="H69" s="309"/>
    </row>
    <row r="70" spans="1:9" s="128" customFormat="1" ht="23.45" customHeight="1">
      <c r="A70" s="65"/>
      <c r="B70" s="438" t="s">
        <v>2009</v>
      </c>
      <c r="C70" s="528" t="s">
        <v>6</v>
      </c>
      <c r="D70" s="915">
        <v>22201</v>
      </c>
      <c r="E70" s="309"/>
      <c r="F70" s="309"/>
      <c r="G70" s="309"/>
      <c r="H70" s="309"/>
    </row>
    <row r="71" spans="1:9" s="128" customFormat="1" ht="23.45" customHeight="1">
      <c r="A71" s="65"/>
      <c r="B71" s="438" t="s">
        <v>2110</v>
      </c>
      <c r="C71" s="528" t="s">
        <v>6</v>
      </c>
      <c r="D71" s="915">
        <v>22202</v>
      </c>
      <c r="E71" s="309"/>
      <c r="F71" s="309"/>
      <c r="G71" s="309"/>
      <c r="H71" s="309"/>
    </row>
    <row r="72" spans="1:9" s="128" customFormat="1" ht="23.45" customHeight="1">
      <c r="A72" s="65"/>
      <c r="B72" s="438" t="s">
        <v>809</v>
      </c>
      <c r="C72" s="528" t="s">
        <v>6</v>
      </c>
      <c r="D72" s="915" t="s">
        <v>881</v>
      </c>
      <c r="E72" s="309"/>
      <c r="F72" s="309"/>
      <c r="G72" s="309"/>
      <c r="H72" s="309"/>
    </row>
    <row r="73" spans="1:9" ht="23.45" customHeight="1">
      <c r="A73" s="65">
        <v>55</v>
      </c>
      <c r="B73" s="438" t="s">
        <v>543</v>
      </c>
      <c r="C73" s="46" t="s">
        <v>285</v>
      </c>
      <c r="D73" s="46" t="s">
        <v>285</v>
      </c>
      <c r="E73" s="1"/>
      <c r="F73" s="1"/>
      <c r="G73" s="1"/>
      <c r="H73" s="1"/>
    </row>
    <row r="74" spans="1:9" ht="23.45" customHeight="1">
      <c r="A74" s="65">
        <v>56</v>
      </c>
      <c r="B74" s="438" t="s">
        <v>545</v>
      </c>
      <c r="C74" s="46" t="s">
        <v>7</v>
      </c>
      <c r="D74" s="46">
        <v>2394</v>
      </c>
      <c r="E74" s="1"/>
      <c r="F74" s="1"/>
      <c r="G74" s="1"/>
      <c r="H74" s="1"/>
    </row>
    <row r="75" spans="1:9" ht="23.45" customHeight="1">
      <c r="A75" s="65">
        <v>57</v>
      </c>
      <c r="B75" s="438" t="s">
        <v>379</v>
      </c>
      <c r="C75" s="46">
        <v>2395</v>
      </c>
      <c r="D75" s="46">
        <v>2395</v>
      </c>
      <c r="E75" s="1"/>
      <c r="F75" s="1"/>
      <c r="G75" s="1"/>
      <c r="H75" s="1"/>
    </row>
    <row r="76" spans="1:9" s="128" customFormat="1" ht="23.45" customHeight="1">
      <c r="A76" s="65">
        <v>58</v>
      </c>
      <c r="B76" s="438" t="s">
        <v>547</v>
      </c>
      <c r="C76" s="46" t="s">
        <v>8</v>
      </c>
      <c r="D76" s="46" t="s">
        <v>8</v>
      </c>
      <c r="E76" s="309"/>
      <c r="F76" s="309"/>
      <c r="G76" s="309"/>
      <c r="H76" s="309"/>
    </row>
    <row r="77" spans="1:9" s="11" customFormat="1" ht="23.45" customHeight="1">
      <c r="A77" s="65">
        <v>59</v>
      </c>
      <c r="B77" s="438" t="s">
        <v>549</v>
      </c>
      <c r="C77" s="528" t="s">
        <v>287</v>
      </c>
      <c r="D77" s="46" t="s">
        <v>287</v>
      </c>
      <c r="E77" s="310"/>
      <c r="F77" s="310"/>
      <c r="G77" s="310"/>
      <c r="H77" s="310"/>
    </row>
    <row r="78" spans="1:9" ht="23.45" customHeight="1">
      <c r="A78" s="65">
        <v>60</v>
      </c>
      <c r="B78" s="438" t="s">
        <v>551</v>
      </c>
      <c r="C78" s="46" t="s">
        <v>21</v>
      </c>
      <c r="D78" s="46" t="s">
        <v>21</v>
      </c>
      <c r="E78" s="312"/>
      <c r="F78" s="122" t="str">
        <f>IF(COUNTIF(dmchung,B78),INDEX(dvtchung,MATCH(B78,dmchung,)),"")</f>
        <v/>
      </c>
      <c r="G78" s="69"/>
      <c r="H78" s="68"/>
      <c r="I78" s="68"/>
    </row>
    <row r="79" spans="1:9" ht="23.45" customHeight="1">
      <c r="A79" s="65">
        <v>61</v>
      </c>
      <c r="B79" s="438" t="s">
        <v>553</v>
      </c>
      <c r="C79" s="46" t="s">
        <v>289</v>
      </c>
      <c r="D79" s="46" t="s">
        <v>289</v>
      </c>
      <c r="E79" s="1"/>
      <c r="F79" s="1"/>
      <c r="G79" s="1"/>
      <c r="H79" s="1"/>
    </row>
    <row r="80" spans="1:9" s="74" customFormat="1" ht="23.45" customHeight="1">
      <c r="A80" s="65">
        <v>62</v>
      </c>
      <c r="B80" s="438" t="s">
        <v>555</v>
      </c>
      <c r="C80" s="46" t="s">
        <v>290</v>
      </c>
      <c r="D80" s="46" t="s">
        <v>290</v>
      </c>
      <c r="E80" s="305"/>
      <c r="F80" s="284"/>
      <c r="G80" s="23"/>
      <c r="H80" s="23"/>
    </row>
    <row r="81" spans="1:9" s="39" customFormat="1" ht="23.45" customHeight="1">
      <c r="A81" s="65">
        <v>63</v>
      </c>
      <c r="B81" s="438" t="s">
        <v>557</v>
      </c>
      <c r="C81" s="46" t="s">
        <v>291</v>
      </c>
      <c r="D81" s="46" t="s">
        <v>291</v>
      </c>
      <c r="E81" s="121"/>
      <c r="F81" s="306"/>
      <c r="G81" s="307"/>
      <c r="H81" s="308"/>
    </row>
    <row r="82" spans="1:9" s="128" customFormat="1" ht="23.45" customHeight="1">
      <c r="A82" s="65">
        <v>64</v>
      </c>
      <c r="B82" s="438" t="s">
        <v>558</v>
      </c>
      <c r="C82" s="46" t="s">
        <v>292</v>
      </c>
      <c r="D82" s="46" t="s">
        <v>292</v>
      </c>
      <c r="E82" s="309"/>
      <c r="F82" s="309"/>
      <c r="G82" s="309"/>
      <c r="H82" s="309"/>
    </row>
    <row r="83" spans="1:9" ht="23.45" customHeight="1">
      <c r="A83" s="65">
        <v>65</v>
      </c>
      <c r="B83" s="59" t="s">
        <v>721</v>
      </c>
      <c r="C83" s="378" t="s">
        <v>666</v>
      </c>
      <c r="D83" s="378" t="s">
        <v>666</v>
      </c>
      <c r="E83" s="1"/>
      <c r="F83" s="1"/>
      <c r="G83" s="1"/>
      <c r="H83" s="1"/>
    </row>
    <row r="84" spans="1:9" ht="23.45" customHeight="1">
      <c r="A84" s="65">
        <v>66</v>
      </c>
      <c r="B84" s="59" t="s">
        <v>1794</v>
      </c>
      <c r="C84" s="378" t="s">
        <v>682</v>
      </c>
      <c r="D84" s="378" t="s">
        <v>682</v>
      </c>
      <c r="E84" s="1"/>
      <c r="F84" s="1"/>
      <c r="G84" s="1"/>
      <c r="H84" s="1"/>
    </row>
    <row r="85" spans="1:9" ht="23.45" customHeight="1">
      <c r="A85" s="65">
        <v>67</v>
      </c>
      <c r="B85" s="59" t="s">
        <v>722</v>
      </c>
      <c r="C85" s="384" t="s">
        <v>714</v>
      </c>
      <c r="D85" s="384" t="s">
        <v>714</v>
      </c>
      <c r="E85" s="1"/>
      <c r="F85" s="1"/>
      <c r="G85" s="1"/>
      <c r="H85" s="1"/>
    </row>
    <row r="86" spans="1:9" ht="23.45" customHeight="1">
      <c r="A86" s="65">
        <v>68</v>
      </c>
      <c r="B86" s="438" t="s">
        <v>560</v>
      </c>
      <c r="C86" s="46" t="s">
        <v>293</v>
      </c>
      <c r="D86" s="46" t="s">
        <v>293</v>
      </c>
      <c r="E86" s="1"/>
      <c r="F86" s="1"/>
      <c r="G86" s="1"/>
      <c r="H86" s="1"/>
    </row>
    <row r="87" spans="1:9" ht="23.45" customHeight="1">
      <c r="A87" s="513" t="s">
        <v>64</v>
      </c>
      <c r="B87" s="477" t="s">
        <v>801</v>
      </c>
      <c r="C87" s="530" t="s">
        <v>407</v>
      </c>
      <c r="D87" s="530" t="s">
        <v>407</v>
      </c>
      <c r="E87" s="1"/>
      <c r="F87" s="1"/>
      <c r="G87" s="1"/>
      <c r="H87" s="1"/>
    </row>
    <row r="88" spans="1:9" ht="23.45" customHeight="1">
      <c r="A88" s="514">
        <v>69</v>
      </c>
      <c r="B88" s="521" t="s">
        <v>816</v>
      </c>
      <c r="C88" s="46" t="s">
        <v>70</v>
      </c>
      <c r="D88" s="46" t="s">
        <v>70</v>
      </c>
      <c r="E88" s="101"/>
      <c r="F88" s="122" t="str">
        <f>IF(COUNTIF(dmchung,B88),INDEX(dvtchung,MATCH(B88,dmchung,)),"")</f>
        <v/>
      </c>
      <c r="G88" s="69"/>
      <c r="H88" s="69"/>
      <c r="I88" s="69"/>
    </row>
    <row r="89" spans="1:9" ht="23.45" customHeight="1">
      <c r="A89" s="514">
        <v>70</v>
      </c>
      <c r="B89" s="438" t="s">
        <v>817</v>
      </c>
      <c r="C89" s="46" t="s">
        <v>72</v>
      </c>
      <c r="D89" s="46" t="s">
        <v>72</v>
      </c>
      <c r="E89" s="101"/>
      <c r="F89" s="122" t="str">
        <f>IF(COUNTIF(dmchung,B89),INDEX(dvtchung,MATCH(B89,dmchung,)),"")</f>
        <v/>
      </c>
      <c r="G89" s="68"/>
      <c r="H89" s="69"/>
      <c r="I89" s="69"/>
    </row>
    <row r="90" spans="1:9" ht="15" customHeight="1">
      <c r="A90" s="515"/>
      <c r="B90" s="297"/>
      <c r="C90" s="400"/>
      <c r="D90" s="539"/>
      <c r="E90" s="1"/>
      <c r="F90" s="1"/>
      <c r="G90" s="1"/>
      <c r="H90" s="1"/>
    </row>
    <row r="91" spans="1:9" ht="15" customHeight="1">
      <c r="A91" s="515"/>
      <c r="B91" s="297"/>
      <c r="C91" s="400"/>
      <c r="D91" s="539"/>
      <c r="E91" s="1"/>
      <c r="F91" s="1"/>
      <c r="G91" s="1"/>
      <c r="H91" s="1"/>
    </row>
    <row r="92" spans="1:9" s="74" customFormat="1" ht="15" customHeight="1">
      <c r="A92" s="516"/>
      <c r="B92" s="474"/>
      <c r="C92" s="516"/>
      <c r="D92" s="516"/>
      <c r="E92" s="305"/>
      <c r="F92" s="284"/>
      <c r="G92" s="23"/>
      <c r="H92" s="23"/>
    </row>
    <row r="93" spans="1:9" s="39" customFormat="1" ht="15" customHeight="1">
      <c r="A93" s="461"/>
      <c r="B93" s="475"/>
      <c r="C93" s="489"/>
      <c r="D93" s="489"/>
      <c r="E93" s="121"/>
      <c r="F93" s="306"/>
      <c r="G93" s="307"/>
      <c r="H93" s="308"/>
    </row>
    <row r="94" spans="1:9" s="128" customFormat="1" ht="15" customHeight="1">
      <c r="A94" s="517"/>
      <c r="B94" s="523"/>
      <c r="C94" s="534"/>
      <c r="D94" s="540"/>
      <c r="E94" s="309"/>
      <c r="F94" s="309"/>
      <c r="G94" s="309"/>
      <c r="H94" s="309"/>
    </row>
    <row r="95" spans="1:9" ht="15" customHeight="1">
      <c r="A95" s="515"/>
      <c r="B95" s="524"/>
      <c r="C95" s="535"/>
      <c r="D95" s="539"/>
      <c r="E95" s="1"/>
      <c r="F95" s="1"/>
      <c r="G95" s="1"/>
      <c r="H95" s="1"/>
    </row>
    <row r="96" spans="1:9" ht="15" customHeight="1">
      <c r="A96" s="515"/>
      <c r="B96" s="297"/>
      <c r="C96" s="400"/>
      <c r="D96" s="539"/>
      <c r="E96" s="1"/>
      <c r="F96" s="1"/>
      <c r="G96" s="1"/>
      <c r="H96" s="1"/>
    </row>
    <row r="97" spans="1:8" ht="15" customHeight="1">
      <c r="A97" s="515"/>
      <c r="B97" s="297"/>
      <c r="C97" s="400"/>
      <c r="D97" s="539"/>
      <c r="E97" s="1"/>
      <c r="F97" s="1"/>
      <c r="G97" s="1"/>
      <c r="H97" s="1"/>
    </row>
    <row r="98" spans="1:8" s="74" customFormat="1" ht="15" customHeight="1">
      <c r="A98" s="516"/>
      <c r="B98" s="474"/>
      <c r="C98" s="516"/>
      <c r="D98" s="516"/>
      <c r="E98" s="305"/>
      <c r="F98" s="284"/>
      <c r="G98" s="23"/>
      <c r="H98" s="23"/>
    </row>
    <row r="99" spans="1:8" s="39" customFormat="1" ht="15" customHeight="1">
      <c r="A99" s="461"/>
      <c r="B99" s="475"/>
      <c r="C99" s="489"/>
      <c r="D99" s="489"/>
      <c r="E99" s="121"/>
      <c r="F99" s="306"/>
      <c r="G99" s="307"/>
      <c r="H99" s="308"/>
    </row>
    <row r="100" spans="1:8" s="128" customFormat="1" ht="15" customHeight="1">
      <c r="A100" s="517"/>
      <c r="B100" s="523"/>
      <c r="C100" s="534"/>
      <c r="D100" s="540"/>
      <c r="E100" s="309"/>
      <c r="F100" s="309"/>
      <c r="G100" s="309"/>
      <c r="H100" s="309"/>
    </row>
    <row r="101" spans="1:8" ht="15" customHeight="1">
      <c r="A101" s="517"/>
      <c r="B101" s="524"/>
      <c r="C101" s="535"/>
      <c r="D101" s="539"/>
      <c r="E101" s="1"/>
      <c r="F101" s="1"/>
      <c r="G101" s="1"/>
      <c r="H101" s="1"/>
    </row>
    <row r="102" spans="1:8" ht="15" customHeight="1">
      <c r="A102" s="517"/>
      <c r="B102" s="297"/>
      <c r="C102" s="400"/>
      <c r="D102" s="539"/>
      <c r="E102" s="1"/>
      <c r="F102" s="1"/>
      <c r="G102" s="1"/>
      <c r="H102" s="1"/>
    </row>
    <row r="103" spans="1:8" ht="15" customHeight="1">
      <c r="A103" s="517"/>
      <c r="B103" s="297"/>
      <c r="C103" s="400"/>
      <c r="D103" s="539"/>
      <c r="E103" s="1"/>
      <c r="F103" s="1"/>
      <c r="G103" s="1"/>
      <c r="H103" s="1"/>
    </row>
    <row r="104" spans="1:8" s="128" customFormat="1" ht="15" customHeight="1">
      <c r="A104" s="517"/>
      <c r="B104" s="523"/>
      <c r="C104" s="534"/>
      <c r="D104" s="540"/>
      <c r="E104" s="309"/>
      <c r="F104" s="309"/>
      <c r="G104" s="309"/>
      <c r="H104" s="309"/>
    </row>
    <row r="105" spans="1:8" s="11" customFormat="1" ht="15" customHeight="1">
      <c r="A105" s="67"/>
      <c r="B105" s="524"/>
      <c r="C105" s="535"/>
      <c r="D105" s="539"/>
      <c r="E105" s="310"/>
      <c r="F105" s="310"/>
      <c r="G105" s="310"/>
      <c r="H105" s="310"/>
    </row>
    <row r="106" spans="1:8" ht="15" customHeight="1">
      <c r="A106" s="515"/>
      <c r="B106" s="297"/>
      <c r="C106" s="400"/>
      <c r="D106" s="539"/>
      <c r="E106" s="1"/>
      <c r="F106" s="1"/>
      <c r="G106" s="1"/>
      <c r="H106" s="1"/>
    </row>
    <row r="107" spans="1:8" ht="15" customHeight="1">
      <c r="A107" s="515"/>
      <c r="B107" s="297"/>
      <c r="C107" s="400"/>
      <c r="D107" s="539"/>
      <c r="E107" s="1"/>
      <c r="F107" s="1"/>
      <c r="G107" s="1"/>
      <c r="H107" s="1"/>
    </row>
    <row r="108" spans="1:8" s="74" customFormat="1" ht="15" customHeight="1">
      <c r="A108" s="516"/>
      <c r="B108" s="474"/>
      <c r="C108" s="516"/>
      <c r="D108" s="516"/>
      <c r="E108" s="305"/>
      <c r="F108" s="284"/>
      <c r="G108" s="23"/>
      <c r="H108" s="23"/>
    </row>
    <row r="109" spans="1:8" s="39" customFormat="1" ht="15" customHeight="1">
      <c r="A109" s="461"/>
      <c r="B109" s="475"/>
      <c r="C109" s="489"/>
      <c r="D109" s="489"/>
      <c r="E109" s="121"/>
      <c r="F109" s="306"/>
      <c r="G109" s="307"/>
      <c r="H109" s="308"/>
    </row>
    <row r="110" spans="1:8" s="128" customFormat="1" ht="15" customHeight="1">
      <c r="A110" s="517"/>
      <c r="B110" s="523"/>
      <c r="C110" s="534"/>
      <c r="D110" s="540"/>
      <c r="E110" s="309"/>
      <c r="F110" s="309"/>
      <c r="G110" s="309"/>
      <c r="H110" s="309"/>
    </row>
    <row r="111" spans="1:8" s="11" customFormat="1" ht="15" customHeight="1">
      <c r="A111" s="67"/>
      <c r="B111" s="524"/>
      <c r="C111" s="535"/>
      <c r="D111" s="539"/>
      <c r="E111" s="310"/>
      <c r="F111" s="310"/>
      <c r="G111" s="310"/>
      <c r="H111" s="310"/>
    </row>
    <row r="112" spans="1:8" ht="15" customHeight="1">
      <c r="A112" s="515"/>
      <c r="B112" s="297"/>
      <c r="C112" s="400"/>
      <c r="D112" s="539"/>
      <c r="E112" s="1"/>
      <c r="F112" s="1"/>
      <c r="G112" s="1"/>
      <c r="H112" s="1"/>
    </row>
    <row r="113" spans="1:8" ht="15" customHeight="1">
      <c r="A113" s="515"/>
      <c r="B113" s="297"/>
      <c r="C113" s="400"/>
      <c r="D113" s="539"/>
      <c r="E113" s="1"/>
      <c r="F113" s="1"/>
      <c r="G113" s="1"/>
      <c r="H113" s="1"/>
    </row>
    <row r="114" spans="1:8" s="74" customFormat="1" ht="15" customHeight="1">
      <c r="A114" s="516"/>
      <c r="B114" s="474"/>
      <c r="C114" s="516"/>
      <c r="D114" s="516"/>
      <c r="E114" s="305"/>
      <c r="F114" s="284"/>
      <c r="G114" s="23"/>
      <c r="H114" s="23"/>
    </row>
    <row r="115" spans="1:8" s="39" customFormat="1" ht="15" customHeight="1">
      <c r="A115" s="461"/>
      <c r="B115" s="475"/>
      <c r="C115" s="489"/>
      <c r="D115" s="489"/>
      <c r="E115" s="121"/>
      <c r="F115" s="306"/>
      <c r="G115" s="307"/>
      <c r="H115" s="308"/>
    </row>
    <row r="116" spans="1:8" s="128" customFormat="1" ht="15" customHeight="1">
      <c r="A116" s="517"/>
      <c r="B116" s="523"/>
      <c r="C116" s="534"/>
      <c r="D116" s="540"/>
      <c r="E116" s="309"/>
      <c r="F116" s="309"/>
      <c r="G116" s="309"/>
      <c r="H116" s="309"/>
    </row>
    <row r="117" spans="1:8" s="11" customFormat="1" ht="15" customHeight="1">
      <c r="A117" s="67"/>
      <c r="B117" s="524"/>
      <c r="C117" s="535"/>
      <c r="D117" s="539"/>
      <c r="E117" s="310"/>
      <c r="F117" s="310"/>
      <c r="G117" s="310"/>
      <c r="H117" s="310"/>
    </row>
    <row r="118" spans="1:8" ht="15" customHeight="1">
      <c r="A118" s="515"/>
      <c r="B118" s="297"/>
      <c r="C118" s="400"/>
      <c r="D118" s="539"/>
      <c r="E118" s="1"/>
      <c r="F118" s="1"/>
      <c r="G118" s="1"/>
      <c r="H118" s="1"/>
    </row>
    <row r="119" spans="1:8" ht="15" customHeight="1">
      <c r="A119" s="515"/>
      <c r="B119" s="297"/>
      <c r="C119" s="400"/>
      <c r="D119" s="539"/>
      <c r="E119" s="1"/>
      <c r="F119" s="1"/>
      <c r="G119" s="1"/>
      <c r="H119" s="1"/>
    </row>
    <row r="120" spans="1:8" s="74" customFormat="1" ht="15" customHeight="1">
      <c r="A120" s="516"/>
      <c r="B120" s="474"/>
      <c r="C120" s="516"/>
      <c r="D120" s="516"/>
      <c r="E120" s="305"/>
      <c r="F120" s="284"/>
      <c r="G120" s="23"/>
      <c r="H120" s="23"/>
    </row>
    <row r="121" spans="1:8" s="39" customFormat="1" ht="15" customHeight="1">
      <c r="A121" s="461"/>
      <c r="B121" s="475"/>
      <c r="C121" s="489"/>
      <c r="D121" s="489"/>
      <c r="E121" s="121"/>
      <c r="F121" s="306"/>
      <c r="G121" s="307"/>
      <c r="H121" s="308"/>
    </row>
    <row r="122" spans="1:8" s="128" customFormat="1" ht="15" customHeight="1">
      <c r="A122" s="517"/>
      <c r="B122" s="523"/>
      <c r="C122" s="534"/>
      <c r="D122" s="540"/>
      <c r="E122" s="309"/>
      <c r="F122" s="309"/>
      <c r="G122" s="309"/>
      <c r="H122" s="309"/>
    </row>
    <row r="123" spans="1:8" ht="15" customHeight="1">
      <c r="A123" s="515"/>
      <c r="B123" s="524"/>
      <c r="C123" s="535"/>
      <c r="D123" s="539"/>
      <c r="E123" s="1"/>
      <c r="F123" s="1"/>
      <c r="G123" s="1"/>
      <c r="H123" s="1"/>
    </row>
    <row r="124" spans="1:8" ht="15" customHeight="1">
      <c r="A124" s="515"/>
      <c r="B124" s="297"/>
      <c r="C124" s="400"/>
      <c r="D124" s="539"/>
      <c r="E124" s="1"/>
      <c r="F124" s="1"/>
      <c r="G124" s="1"/>
      <c r="H124" s="1"/>
    </row>
    <row r="125" spans="1:8" ht="15" customHeight="1">
      <c r="A125" s="515"/>
      <c r="B125" s="297"/>
      <c r="C125" s="400"/>
      <c r="D125" s="539"/>
      <c r="E125" s="1"/>
      <c r="F125" s="1"/>
      <c r="G125" s="1"/>
      <c r="H125" s="1"/>
    </row>
    <row r="126" spans="1:8" s="74" customFormat="1" ht="15" customHeight="1">
      <c r="A126" s="516"/>
      <c r="B126" s="474"/>
      <c r="C126" s="516"/>
      <c r="D126" s="516"/>
      <c r="E126" s="305"/>
      <c r="F126" s="284"/>
      <c r="G126" s="23"/>
      <c r="H126" s="23"/>
    </row>
    <row r="127" spans="1:8" s="39" customFormat="1" ht="15" customHeight="1">
      <c r="A127" s="461"/>
      <c r="B127" s="475"/>
      <c r="C127" s="489"/>
      <c r="D127" s="489"/>
      <c r="E127" s="121"/>
      <c r="F127" s="306"/>
      <c r="G127" s="307"/>
      <c r="H127" s="308"/>
    </row>
    <row r="128" spans="1:8" s="128" customFormat="1" ht="15" customHeight="1">
      <c r="A128" s="517"/>
      <c r="B128" s="523"/>
      <c r="C128" s="534"/>
      <c r="D128" s="540"/>
      <c r="E128" s="309"/>
      <c r="F128" s="309"/>
      <c r="G128" s="309"/>
      <c r="H128" s="309"/>
    </row>
    <row r="129" spans="1:8" ht="15" customHeight="1">
      <c r="A129" s="515"/>
      <c r="B129" s="524"/>
      <c r="C129" s="535"/>
      <c r="D129" s="539"/>
      <c r="E129" s="1"/>
      <c r="F129" s="1"/>
      <c r="G129" s="1"/>
      <c r="H129" s="1"/>
    </row>
    <row r="130" spans="1:8" ht="15" customHeight="1">
      <c r="A130" s="515"/>
      <c r="B130" s="297"/>
      <c r="C130" s="400"/>
      <c r="D130" s="539"/>
      <c r="E130" s="1"/>
      <c r="F130" s="1"/>
      <c r="G130" s="1"/>
      <c r="H130" s="1"/>
    </row>
    <row r="131" spans="1:8" ht="15" customHeight="1">
      <c r="A131" s="515"/>
      <c r="B131" s="297"/>
      <c r="C131" s="400"/>
      <c r="D131" s="539"/>
      <c r="E131" s="1"/>
      <c r="F131" s="1"/>
      <c r="G131" s="1"/>
      <c r="H131" s="1"/>
    </row>
    <row r="132" spans="1:8" s="74" customFormat="1" ht="15" customHeight="1">
      <c r="A132" s="516"/>
      <c r="B132" s="474"/>
      <c r="C132" s="516"/>
      <c r="D132" s="516"/>
      <c r="E132" s="305"/>
      <c r="F132" s="284"/>
      <c r="G132" s="23"/>
      <c r="H132" s="23"/>
    </row>
    <row r="133" spans="1:8" s="39" customFormat="1" ht="15" customHeight="1">
      <c r="A133" s="461"/>
      <c r="B133" s="475"/>
      <c r="C133" s="489"/>
      <c r="D133" s="489"/>
      <c r="E133" s="121"/>
      <c r="F133" s="306"/>
      <c r="G133" s="307"/>
      <c r="H133" s="308"/>
    </row>
    <row r="134" spans="1:8" s="128" customFormat="1" ht="15" customHeight="1">
      <c r="A134" s="517"/>
      <c r="B134" s="523"/>
      <c r="C134" s="534"/>
      <c r="D134" s="540"/>
      <c r="E134" s="309"/>
      <c r="F134" s="309"/>
      <c r="G134" s="309"/>
      <c r="H134" s="309"/>
    </row>
    <row r="135" spans="1:8" ht="15" customHeight="1">
      <c r="A135" s="515"/>
      <c r="B135" s="524"/>
      <c r="C135" s="535"/>
      <c r="D135" s="539"/>
      <c r="E135" s="1"/>
      <c r="F135" s="1"/>
      <c r="G135" s="1"/>
      <c r="H135" s="1"/>
    </row>
    <row r="136" spans="1:8" ht="15" customHeight="1">
      <c r="A136" s="515"/>
      <c r="B136" s="297"/>
      <c r="C136" s="400"/>
      <c r="D136" s="539"/>
      <c r="E136" s="1"/>
      <c r="F136" s="1"/>
      <c r="G136" s="1"/>
      <c r="H136" s="1"/>
    </row>
    <row r="137" spans="1:8" ht="15" customHeight="1">
      <c r="A137" s="515"/>
      <c r="B137" s="297"/>
      <c r="C137" s="400"/>
      <c r="D137" s="539"/>
      <c r="E137" s="1"/>
      <c r="F137" s="1"/>
      <c r="G137" s="1"/>
      <c r="H137" s="1"/>
    </row>
    <row r="138" spans="1:8" s="74" customFormat="1" ht="15" customHeight="1">
      <c r="A138" s="516"/>
      <c r="B138" s="474"/>
      <c r="C138" s="516"/>
      <c r="D138" s="516"/>
      <c r="E138" s="305"/>
      <c r="F138" s="284"/>
      <c r="G138" s="23"/>
      <c r="H138" s="23"/>
    </row>
    <row r="139" spans="1:8" s="39" customFormat="1" ht="15" customHeight="1">
      <c r="A139" s="461"/>
      <c r="B139" s="475"/>
      <c r="C139" s="489"/>
      <c r="D139" s="489"/>
      <c r="E139" s="121"/>
      <c r="F139" s="306"/>
      <c r="G139" s="307"/>
      <c r="H139" s="308"/>
    </row>
    <row r="140" spans="1:8" s="128" customFormat="1" ht="15" customHeight="1">
      <c r="A140" s="517"/>
      <c r="B140" s="523"/>
      <c r="C140" s="534"/>
      <c r="D140" s="540"/>
      <c r="E140" s="309"/>
      <c r="F140" s="309"/>
      <c r="G140" s="309"/>
      <c r="H140" s="309"/>
    </row>
    <row r="141" spans="1:8" ht="15" customHeight="1">
      <c r="A141" s="517"/>
      <c r="B141" s="524"/>
      <c r="C141" s="535"/>
      <c r="D141" s="539"/>
      <c r="E141" s="1"/>
      <c r="F141" s="1"/>
      <c r="G141" s="1"/>
      <c r="H141" s="1"/>
    </row>
    <row r="142" spans="1:8" ht="15" customHeight="1">
      <c r="A142" s="517"/>
      <c r="B142" s="297"/>
      <c r="C142" s="400"/>
      <c r="D142" s="539"/>
      <c r="E142" s="1"/>
      <c r="F142" s="1"/>
      <c r="G142" s="1"/>
      <c r="H142" s="1"/>
    </row>
    <row r="143" spans="1:8" s="128" customFormat="1" ht="15" customHeight="1">
      <c r="A143" s="517"/>
      <c r="B143" s="523"/>
      <c r="C143" s="534"/>
      <c r="D143" s="540"/>
      <c r="E143" s="309"/>
      <c r="F143" s="309"/>
      <c r="G143" s="309"/>
      <c r="H143" s="309"/>
    </row>
    <row r="144" spans="1:8" ht="15" customHeight="1">
      <c r="A144" s="517"/>
      <c r="B144" s="524"/>
      <c r="C144" s="535"/>
      <c r="D144" s="539"/>
      <c r="E144" s="1"/>
      <c r="F144" s="1"/>
      <c r="G144" s="1"/>
      <c r="H144" s="1"/>
    </row>
    <row r="145" spans="1:8" ht="15" customHeight="1">
      <c r="A145" s="517"/>
      <c r="B145" s="297"/>
      <c r="C145" s="400"/>
      <c r="D145" s="539"/>
      <c r="E145" s="1"/>
      <c r="F145" s="1"/>
      <c r="G145" s="1"/>
      <c r="H145" s="1"/>
    </row>
    <row r="146" spans="1:8" s="128" customFormat="1" ht="15" customHeight="1">
      <c r="A146" s="517"/>
      <c r="B146" s="523"/>
      <c r="C146" s="534"/>
      <c r="D146" s="540"/>
      <c r="E146" s="309"/>
      <c r="F146" s="309"/>
      <c r="G146" s="309"/>
      <c r="H146" s="309"/>
    </row>
    <row r="147" spans="1:8" ht="15" customHeight="1">
      <c r="A147" s="517"/>
      <c r="B147" s="524"/>
      <c r="C147" s="535"/>
      <c r="D147" s="539"/>
      <c r="E147" s="1"/>
      <c r="F147" s="1"/>
      <c r="G147" s="1"/>
      <c r="H147" s="1"/>
    </row>
    <row r="148" spans="1:8" ht="15" customHeight="1">
      <c r="A148" s="517"/>
      <c r="B148" s="297"/>
      <c r="C148" s="400"/>
      <c r="D148" s="539"/>
      <c r="E148" s="1"/>
      <c r="F148" s="1"/>
      <c r="G148" s="1"/>
      <c r="H148" s="1"/>
    </row>
    <row r="149" spans="1:8" ht="15" customHeight="1">
      <c r="A149" s="517"/>
      <c r="B149" s="297"/>
      <c r="C149" s="400"/>
      <c r="D149" s="539"/>
      <c r="E149" s="1"/>
      <c r="F149" s="1"/>
      <c r="G149" s="1"/>
      <c r="H149" s="1"/>
    </row>
    <row r="150" spans="1:8" s="128" customFormat="1" ht="15" customHeight="1">
      <c r="A150" s="517"/>
      <c r="B150" s="523"/>
      <c r="C150" s="534"/>
      <c r="D150" s="540"/>
      <c r="E150" s="309"/>
      <c r="F150" s="309"/>
      <c r="G150" s="309"/>
      <c r="H150" s="309"/>
    </row>
    <row r="151" spans="1:8" ht="15" customHeight="1">
      <c r="A151" s="515"/>
      <c r="B151" s="524"/>
      <c r="C151" s="535"/>
      <c r="D151" s="539"/>
      <c r="E151" s="1"/>
      <c r="F151" s="1"/>
      <c r="G151" s="1"/>
      <c r="H151" s="1"/>
    </row>
    <row r="152" spans="1:8" ht="15" customHeight="1">
      <c r="A152" s="515"/>
      <c r="B152" s="297"/>
      <c r="C152" s="400"/>
      <c r="D152" s="539"/>
      <c r="E152" s="1"/>
      <c r="F152" s="1"/>
      <c r="G152" s="1"/>
      <c r="H152" s="1"/>
    </row>
    <row r="153" spans="1:8" s="74" customFormat="1" ht="15" customHeight="1">
      <c r="A153" s="516"/>
      <c r="B153" s="474"/>
      <c r="C153" s="516"/>
      <c r="D153" s="516"/>
      <c r="E153" s="305"/>
      <c r="F153" s="284"/>
      <c r="G153" s="23"/>
      <c r="H153" s="23"/>
    </row>
    <row r="154" spans="1:8" s="39" customFormat="1" ht="15" customHeight="1">
      <c r="A154" s="461"/>
      <c r="B154" s="475"/>
      <c r="C154" s="489"/>
      <c r="D154" s="489"/>
      <c r="E154" s="121"/>
      <c r="F154" s="306"/>
      <c r="G154" s="307"/>
      <c r="H154" s="308"/>
    </row>
    <row r="155" spans="1:8" s="128" customFormat="1" ht="15" customHeight="1">
      <c r="A155" s="517"/>
      <c r="B155" s="523"/>
      <c r="C155" s="534"/>
      <c r="D155" s="540"/>
      <c r="E155" s="309"/>
      <c r="F155" s="309"/>
      <c r="G155" s="309"/>
      <c r="H155" s="309"/>
    </row>
    <row r="156" spans="1:8" ht="15" customHeight="1">
      <c r="A156" s="515"/>
      <c r="B156" s="524"/>
      <c r="C156" s="535"/>
      <c r="D156" s="539"/>
      <c r="E156" s="1"/>
      <c r="F156" s="1"/>
      <c r="G156" s="1"/>
      <c r="H156" s="1"/>
    </row>
    <row r="157" spans="1:8" ht="15" customHeight="1">
      <c r="A157" s="515"/>
      <c r="B157" s="297"/>
      <c r="C157" s="400"/>
      <c r="D157" s="539"/>
      <c r="E157" s="1"/>
      <c r="F157" s="1"/>
      <c r="G157" s="1"/>
      <c r="H157" s="1"/>
    </row>
    <row r="158" spans="1:8" ht="15" customHeight="1">
      <c r="A158" s="515"/>
      <c r="B158" s="297"/>
      <c r="C158" s="400"/>
      <c r="D158" s="539"/>
      <c r="E158" s="1"/>
      <c r="F158" s="1"/>
      <c r="G158" s="1"/>
      <c r="H158" s="1"/>
    </row>
    <row r="159" spans="1:8" s="74" customFormat="1" ht="15" customHeight="1">
      <c r="A159" s="516"/>
      <c r="B159" s="474"/>
      <c r="C159" s="516"/>
      <c r="D159" s="516"/>
      <c r="E159" s="305"/>
      <c r="F159" s="284"/>
      <c r="G159" s="23"/>
      <c r="H159" s="23"/>
    </row>
    <row r="160" spans="1:8" s="39" customFormat="1" ht="15" customHeight="1">
      <c r="A160" s="461"/>
      <c r="B160" s="475"/>
      <c r="C160" s="489"/>
      <c r="D160" s="489"/>
      <c r="E160" s="121"/>
      <c r="F160" s="306"/>
      <c r="G160" s="307"/>
      <c r="H160" s="308"/>
    </row>
    <row r="161" spans="1:9" s="128" customFormat="1" ht="15" customHeight="1">
      <c r="A161" s="463"/>
      <c r="B161" s="523"/>
      <c r="C161" s="534"/>
      <c r="D161" s="540"/>
      <c r="E161" s="312"/>
      <c r="F161" s="122" t="str">
        <f>IF(COUNTIF(dmchung,B161),INDEX(dvtchung,MATCH(B161,dmchung,)),"")</f>
        <v/>
      </c>
      <c r="G161" s="315"/>
      <c r="H161" s="315"/>
      <c r="I161" s="315"/>
    </row>
    <row r="162" spans="1:9" ht="15" customHeight="1">
      <c r="A162" s="515"/>
      <c r="B162" s="524"/>
      <c r="C162" s="535"/>
      <c r="D162" s="539"/>
      <c r="E162" s="1"/>
      <c r="F162" s="122" t="str">
        <f>IF(COUNTIF(dmchung,B162),INDEX(dvtchung,MATCH(B162,dmchung,)),"")</f>
        <v/>
      </c>
      <c r="G162" s="69"/>
      <c r="H162" s="68"/>
      <c r="I162" s="68"/>
    </row>
    <row r="163" spans="1:9" ht="15" customHeight="1">
      <c r="A163" s="515"/>
      <c r="B163" s="297"/>
      <c r="C163" s="400"/>
      <c r="D163" s="539"/>
      <c r="E163" s="305"/>
      <c r="F163" s="122" t="str">
        <f>IF(COUNTIF(dmchung,B163),INDEX(dvtchung,MATCH(B163,dmchung,)),"")</f>
        <v/>
      </c>
      <c r="G163" s="69"/>
      <c r="H163" s="68"/>
      <c r="I163" s="68"/>
    </row>
    <row r="164" spans="1:9" ht="15" customHeight="1">
      <c r="A164" s="515"/>
      <c r="B164" s="297"/>
      <c r="C164" s="400"/>
      <c r="D164" s="539"/>
      <c r="F164" s="122" t="str">
        <f>IF(COUNTIF(dmchung,B164),INDEX(dvtchung,MATCH(B164,dmchung,)),"")</f>
        <v/>
      </c>
      <c r="G164" s="69"/>
      <c r="H164" s="68"/>
      <c r="I164" s="68"/>
    </row>
    <row r="165" spans="1:9" s="317" customFormat="1" ht="15" customHeight="1">
      <c r="A165" s="518"/>
      <c r="B165" s="525"/>
      <c r="C165" s="189"/>
      <c r="D165" s="513"/>
      <c r="E165" s="316"/>
      <c r="F165" s="316"/>
      <c r="G165" s="316"/>
      <c r="H165" s="316"/>
    </row>
    <row r="166" spans="1:9" s="128" customFormat="1" ht="15" customHeight="1">
      <c r="A166" s="517"/>
      <c r="B166" s="523"/>
      <c r="C166" s="534"/>
      <c r="D166" s="540"/>
      <c r="E166" s="309"/>
      <c r="F166" s="309"/>
      <c r="G166" s="309"/>
      <c r="H166" s="309"/>
    </row>
    <row r="167" spans="1:9" s="11" customFormat="1" ht="15" customHeight="1">
      <c r="A167" s="67"/>
      <c r="B167" s="524"/>
      <c r="C167" s="535"/>
      <c r="D167" s="539"/>
      <c r="E167" s="310"/>
      <c r="F167" s="310"/>
      <c r="G167" s="310"/>
      <c r="H167" s="310"/>
    </row>
    <row r="168" spans="1:9" ht="15" customHeight="1">
      <c r="A168" s="515"/>
      <c r="B168" s="297"/>
      <c r="C168" s="400"/>
      <c r="D168" s="539"/>
      <c r="E168" s="1"/>
      <c r="F168" s="1"/>
      <c r="G168" s="1"/>
      <c r="H168" s="1"/>
    </row>
    <row r="169" spans="1:9" ht="15" customHeight="1">
      <c r="A169" s="515"/>
      <c r="B169" s="297"/>
      <c r="C169" s="400"/>
      <c r="D169" s="539"/>
      <c r="E169" s="1"/>
      <c r="F169" s="1"/>
      <c r="G169" s="1"/>
      <c r="H169" s="1"/>
    </row>
    <row r="170" spans="1:9" s="74" customFormat="1" ht="15" customHeight="1">
      <c r="A170" s="516"/>
      <c r="B170" s="474"/>
      <c r="C170" s="516"/>
      <c r="D170" s="516"/>
      <c r="E170" s="305"/>
      <c r="F170" s="284"/>
      <c r="G170" s="23"/>
      <c r="H170" s="23"/>
    </row>
    <row r="171" spans="1:9" s="39" customFormat="1" ht="15" customHeight="1">
      <c r="A171" s="461"/>
      <c r="B171" s="475"/>
      <c r="C171" s="489"/>
      <c r="D171" s="489"/>
      <c r="E171" s="121"/>
      <c r="F171" s="306"/>
      <c r="G171" s="307"/>
      <c r="H171" s="308"/>
    </row>
    <row r="172" spans="1:9" s="128" customFormat="1" ht="15" customHeight="1">
      <c r="A172" s="517"/>
      <c r="B172" s="523"/>
      <c r="C172" s="534"/>
      <c r="D172" s="540"/>
      <c r="E172" s="309"/>
      <c r="F172" s="309"/>
      <c r="G172" s="309"/>
      <c r="H172" s="309"/>
    </row>
    <row r="173" spans="1:9" s="11" customFormat="1" ht="15" customHeight="1">
      <c r="A173" s="46"/>
      <c r="B173" s="524"/>
      <c r="C173" s="535"/>
      <c r="D173" s="539"/>
      <c r="E173" s="310"/>
      <c r="F173" s="310"/>
      <c r="G173" s="310"/>
      <c r="H173" s="310"/>
    </row>
    <row r="174" spans="1:9" ht="15" customHeight="1">
      <c r="A174" s="519"/>
      <c r="B174" s="297"/>
      <c r="C174" s="400"/>
      <c r="D174" s="539"/>
      <c r="E174" s="1"/>
      <c r="F174" s="1"/>
      <c r="G174" s="1"/>
      <c r="H174" s="1"/>
    </row>
    <row r="175" spans="1:9" s="128" customFormat="1" ht="15" customHeight="1">
      <c r="A175" s="517"/>
      <c r="B175" s="523"/>
      <c r="C175" s="534"/>
      <c r="D175" s="540"/>
      <c r="E175" s="309"/>
      <c r="F175" s="309"/>
      <c r="G175" s="309"/>
      <c r="H175" s="309"/>
    </row>
    <row r="176" spans="1:9" s="11" customFormat="1" ht="15" customHeight="1">
      <c r="A176" s="67"/>
      <c r="B176" s="524"/>
      <c r="C176" s="535"/>
      <c r="D176" s="539"/>
      <c r="E176" s="310"/>
      <c r="F176" s="310"/>
      <c r="G176" s="310"/>
      <c r="H176" s="310"/>
    </row>
    <row r="177" spans="1:8" ht="15" customHeight="1">
      <c r="A177" s="515"/>
      <c r="B177" s="297"/>
      <c r="C177" s="400"/>
      <c r="D177" s="539"/>
      <c r="E177" s="1"/>
      <c r="F177" s="1"/>
      <c r="G177" s="1"/>
      <c r="H177" s="1"/>
    </row>
    <row r="178" spans="1:8" ht="15" customHeight="1">
      <c r="A178" s="515"/>
      <c r="B178" s="297"/>
      <c r="C178" s="400"/>
      <c r="D178" s="539"/>
      <c r="E178" s="1"/>
      <c r="F178" s="1"/>
      <c r="G178" s="1"/>
      <c r="H178" s="1"/>
    </row>
    <row r="179" spans="1:8" s="74" customFormat="1" ht="15" customHeight="1">
      <c r="A179" s="516"/>
      <c r="B179" s="474"/>
      <c r="C179" s="516"/>
      <c r="D179" s="516"/>
      <c r="E179" s="305"/>
      <c r="F179" s="284"/>
      <c r="G179" s="23"/>
      <c r="H179" s="23"/>
    </row>
    <row r="180" spans="1:8" s="39" customFormat="1" ht="15" customHeight="1">
      <c r="A180" s="461"/>
      <c r="B180" s="475"/>
      <c r="C180" s="489"/>
      <c r="D180" s="489"/>
      <c r="E180" s="121"/>
      <c r="F180" s="306"/>
      <c r="G180" s="307"/>
      <c r="H180" s="308"/>
    </row>
    <row r="181" spans="1:8" s="128" customFormat="1" ht="15" customHeight="1">
      <c r="A181" s="517"/>
      <c r="B181" s="523"/>
      <c r="C181" s="534"/>
      <c r="D181" s="540"/>
      <c r="E181" s="309"/>
      <c r="F181" s="309"/>
      <c r="G181" s="309"/>
      <c r="H181" s="309"/>
    </row>
    <row r="182" spans="1:8" ht="15" customHeight="1">
      <c r="A182" s="515"/>
      <c r="B182" s="524"/>
      <c r="C182" s="535"/>
      <c r="D182" s="539"/>
      <c r="E182" s="1"/>
      <c r="F182" s="1"/>
      <c r="G182" s="1"/>
      <c r="H182" s="1"/>
    </row>
    <row r="183" spans="1:8" ht="15" customHeight="1">
      <c r="A183" s="515"/>
      <c r="B183" s="297"/>
      <c r="C183" s="400"/>
      <c r="D183" s="539"/>
      <c r="E183" s="1"/>
      <c r="F183" s="1"/>
      <c r="G183" s="1"/>
      <c r="H183" s="1"/>
    </row>
    <row r="184" spans="1:8" s="39" customFormat="1" ht="15" customHeight="1">
      <c r="A184" s="461"/>
      <c r="B184" s="475"/>
      <c r="C184" s="489"/>
      <c r="D184" s="489"/>
      <c r="E184" s="121"/>
      <c r="F184" s="306"/>
      <c r="G184" s="307"/>
      <c r="H184" s="308"/>
    </row>
    <row r="185" spans="1:8" s="128" customFormat="1" ht="15" customHeight="1">
      <c r="A185" s="517"/>
      <c r="B185" s="523"/>
      <c r="C185" s="534"/>
      <c r="D185" s="540"/>
      <c r="E185" s="309"/>
      <c r="F185" s="309"/>
      <c r="G185" s="309"/>
      <c r="H185" s="309"/>
    </row>
    <row r="186" spans="1:8" s="11" customFormat="1" ht="15" customHeight="1">
      <c r="A186" s="67"/>
      <c r="B186" s="524"/>
      <c r="C186" s="535"/>
      <c r="D186" s="539"/>
      <c r="E186" s="310"/>
      <c r="F186" s="310"/>
      <c r="G186" s="310"/>
      <c r="H186" s="310"/>
    </row>
    <row r="187" spans="1:8" ht="15" customHeight="1">
      <c r="A187" s="515"/>
      <c r="B187" s="297"/>
      <c r="C187" s="400"/>
      <c r="D187" s="539"/>
      <c r="E187" s="1"/>
      <c r="F187" s="1"/>
      <c r="G187" s="1"/>
      <c r="H187" s="1"/>
    </row>
    <row r="188" spans="1:8" s="74" customFormat="1" ht="15" customHeight="1">
      <c r="A188" s="516"/>
      <c r="B188" s="474"/>
      <c r="C188" s="516"/>
      <c r="D188" s="516"/>
      <c r="E188" s="305"/>
      <c r="F188" s="284"/>
      <c r="G188" s="23"/>
      <c r="H188" s="23"/>
    </row>
    <row r="189" spans="1:8" s="39" customFormat="1" ht="15" customHeight="1">
      <c r="A189" s="461"/>
      <c r="B189" s="475"/>
      <c r="C189" s="489"/>
      <c r="D189" s="489"/>
      <c r="E189" s="121"/>
      <c r="F189" s="306"/>
      <c r="G189" s="307"/>
      <c r="H189" s="308"/>
    </row>
    <row r="190" spans="1:8" ht="15" customHeight="1">
      <c r="A190" s="517"/>
      <c r="B190" s="64"/>
      <c r="C190" s="401"/>
      <c r="D190" s="455"/>
      <c r="E190" s="1"/>
      <c r="F190" s="1"/>
      <c r="G190" s="1"/>
      <c r="H190" s="1"/>
    </row>
    <row r="191" spans="1:8" ht="15" customHeight="1">
      <c r="A191" s="515"/>
      <c r="B191" s="524"/>
      <c r="C191" s="535"/>
      <c r="D191" s="378"/>
      <c r="E191" s="1"/>
      <c r="F191" s="1"/>
      <c r="G191" s="1"/>
      <c r="H191" s="1"/>
    </row>
    <row r="192" spans="1:8" ht="15" customHeight="1">
      <c r="A192" s="515"/>
      <c r="B192" s="297"/>
      <c r="C192" s="400"/>
      <c r="D192" s="378"/>
      <c r="E192" s="1"/>
      <c r="F192" s="1"/>
      <c r="G192" s="1"/>
      <c r="H192" s="1"/>
    </row>
    <row r="193" spans="1:8" s="74" customFormat="1" ht="15" customHeight="1">
      <c r="A193" s="516"/>
      <c r="B193" s="474"/>
      <c r="C193" s="516"/>
      <c r="D193" s="516"/>
      <c r="E193" s="305"/>
      <c r="F193" s="284"/>
      <c r="G193" s="23"/>
      <c r="H193" s="23"/>
    </row>
    <row r="194" spans="1:8" s="39" customFormat="1" ht="15" customHeight="1">
      <c r="A194" s="461"/>
      <c r="B194" s="475"/>
      <c r="C194" s="489"/>
      <c r="D194" s="489"/>
      <c r="E194" s="121"/>
      <c r="F194" s="306"/>
      <c r="G194" s="307"/>
      <c r="H194" s="308"/>
    </row>
    <row r="195" spans="1:8" ht="15" customHeight="1">
      <c r="A195" s="517"/>
      <c r="B195" s="64"/>
      <c r="C195" s="401"/>
      <c r="D195" s="455"/>
      <c r="E195" s="1"/>
      <c r="F195" s="1"/>
      <c r="G195" s="1"/>
      <c r="H195" s="1"/>
    </row>
    <row r="196" spans="1:8" ht="15" customHeight="1">
      <c r="A196" s="515"/>
      <c r="B196" s="524"/>
      <c r="C196" s="535"/>
      <c r="D196" s="65"/>
      <c r="E196" s="1"/>
      <c r="F196" s="1"/>
      <c r="G196" s="1"/>
      <c r="H196" s="1"/>
    </row>
    <row r="197" spans="1:8" ht="15" customHeight="1">
      <c r="A197" s="515"/>
      <c r="B197" s="297"/>
      <c r="C197" s="400"/>
      <c r="D197" s="65"/>
      <c r="E197" s="1"/>
      <c r="F197" s="1"/>
      <c r="G197" s="1"/>
      <c r="H197" s="1"/>
    </row>
    <row r="198" spans="1:8" ht="15" customHeight="1">
      <c r="A198" s="515"/>
      <c r="B198" s="297"/>
      <c r="C198" s="400"/>
      <c r="D198" s="65"/>
      <c r="E198" s="1"/>
      <c r="F198" s="1"/>
      <c r="G198" s="1"/>
      <c r="H198" s="1"/>
    </row>
    <row r="199" spans="1:8" s="74" customFormat="1" ht="15" customHeight="1">
      <c r="A199" s="516"/>
      <c r="B199" s="474"/>
      <c r="C199" s="516"/>
      <c r="D199" s="516"/>
      <c r="E199" s="305"/>
      <c r="F199" s="284"/>
      <c r="G199" s="23"/>
      <c r="H199" s="23"/>
    </row>
    <row r="200" spans="1:8" s="39" customFormat="1" ht="15" customHeight="1">
      <c r="A200" s="461"/>
      <c r="B200" s="475"/>
      <c r="C200" s="489"/>
      <c r="D200" s="489"/>
      <c r="E200" s="121"/>
      <c r="F200" s="306"/>
      <c r="G200" s="307"/>
      <c r="H200" s="308"/>
    </row>
    <row r="201" spans="1:8" ht="15" customHeight="1">
      <c r="A201" s="517"/>
      <c r="B201" s="64"/>
      <c r="C201" s="401"/>
      <c r="D201" s="455"/>
      <c r="E201" s="1"/>
      <c r="F201" s="1"/>
      <c r="G201" s="1"/>
      <c r="H201" s="1"/>
    </row>
    <row r="202" spans="1:8" ht="15" customHeight="1">
      <c r="A202" s="519"/>
      <c r="B202" s="524"/>
      <c r="C202" s="535"/>
      <c r="D202" s="65"/>
      <c r="E202" s="1"/>
      <c r="F202" s="1"/>
      <c r="G202" s="1"/>
      <c r="H202" s="1"/>
    </row>
    <row r="203" spans="1:8" ht="15" customHeight="1">
      <c r="A203" s="519"/>
      <c r="B203" s="297"/>
      <c r="C203" s="400"/>
      <c r="D203" s="65"/>
      <c r="E203" s="1"/>
      <c r="F203" s="1"/>
      <c r="G203" s="1"/>
      <c r="H203" s="1"/>
    </row>
    <row r="204" spans="1:8" ht="15" customHeight="1">
      <c r="A204" s="517"/>
      <c r="B204" s="64"/>
      <c r="C204" s="401"/>
      <c r="D204" s="455"/>
      <c r="E204" s="1"/>
      <c r="F204" s="1"/>
      <c r="G204" s="1"/>
      <c r="H204" s="1"/>
    </row>
    <row r="205" spans="1:8" s="11" customFormat="1" ht="15" customHeight="1">
      <c r="A205" s="46"/>
      <c r="B205" s="524"/>
      <c r="C205" s="535"/>
      <c r="D205" s="65"/>
      <c r="E205" s="310"/>
      <c r="F205" s="310"/>
      <c r="G205" s="310"/>
      <c r="H205" s="310"/>
    </row>
    <row r="206" spans="1:8" ht="15" customHeight="1">
      <c r="A206" s="519"/>
      <c r="B206" s="297"/>
      <c r="C206" s="400"/>
      <c r="D206" s="65"/>
      <c r="E206" s="1"/>
      <c r="F206" s="1"/>
      <c r="G206" s="1"/>
      <c r="H206" s="1"/>
    </row>
    <row r="207" spans="1:8" ht="15" customHeight="1">
      <c r="A207" s="519"/>
      <c r="B207" s="297"/>
      <c r="C207" s="400"/>
      <c r="D207" s="65"/>
      <c r="E207" s="1"/>
      <c r="F207" s="1"/>
      <c r="G207" s="1"/>
      <c r="H207" s="1"/>
    </row>
    <row r="208" spans="1:8" ht="15" customHeight="1">
      <c r="A208" s="517"/>
      <c r="B208" s="64"/>
      <c r="C208" s="401"/>
      <c r="D208" s="455"/>
      <c r="E208" s="1"/>
      <c r="F208" s="1"/>
      <c r="G208" s="1"/>
      <c r="H208" s="1"/>
    </row>
    <row r="209" spans="1:8" ht="15" customHeight="1">
      <c r="A209" s="519"/>
      <c r="B209" s="524"/>
      <c r="C209" s="535"/>
      <c r="D209" s="378"/>
      <c r="E209" s="1"/>
      <c r="F209" s="1"/>
      <c r="G209" s="1"/>
      <c r="H209" s="1"/>
    </row>
    <row r="210" spans="1:8" ht="15" customHeight="1">
      <c r="A210" s="519"/>
      <c r="B210" s="297"/>
      <c r="C210" s="400"/>
      <c r="D210" s="378"/>
      <c r="E210" s="1"/>
      <c r="F210" s="1"/>
      <c r="G210" s="1"/>
      <c r="H210" s="1"/>
    </row>
    <row r="211" spans="1:8" ht="15" customHeight="1">
      <c r="A211" s="519"/>
      <c r="B211" s="297"/>
      <c r="C211" s="400"/>
      <c r="D211" s="378"/>
      <c r="E211" s="1"/>
      <c r="F211" s="1"/>
      <c r="G211" s="1"/>
      <c r="H211" s="1"/>
    </row>
    <row r="212" spans="1:8" s="74" customFormat="1" ht="15" customHeight="1">
      <c r="A212" s="516"/>
      <c r="B212" s="474"/>
      <c r="C212" s="516"/>
      <c r="D212" s="516"/>
      <c r="E212" s="305"/>
      <c r="F212" s="284"/>
      <c r="G212" s="23"/>
      <c r="H212" s="23"/>
    </row>
    <row r="213" spans="1:8" s="321" customFormat="1" ht="15" customHeight="1">
      <c r="A213" s="520"/>
      <c r="B213" s="526"/>
      <c r="C213" s="520"/>
      <c r="D213" s="520"/>
      <c r="E213" s="318"/>
      <c r="F213" s="319"/>
      <c r="G213" s="320"/>
      <c r="H213" s="320"/>
    </row>
    <row r="214" spans="1:8" ht="15" customHeight="1">
      <c r="A214" s="517"/>
      <c r="B214" s="64"/>
      <c r="C214" s="401"/>
      <c r="D214" s="455"/>
      <c r="E214" s="1"/>
      <c r="F214" s="1"/>
      <c r="G214" s="1"/>
      <c r="H214" s="1"/>
    </row>
    <row r="215" spans="1:8" ht="15" customHeight="1">
      <c r="A215" s="515"/>
      <c r="B215" s="524"/>
      <c r="C215" s="535"/>
      <c r="D215" s="65"/>
      <c r="E215" s="63"/>
      <c r="F215" s="1"/>
      <c r="G215" s="1"/>
      <c r="H215" s="1"/>
    </row>
    <row r="216" spans="1:8" ht="15" customHeight="1">
      <c r="A216" s="515"/>
      <c r="B216" s="297"/>
      <c r="C216" s="400"/>
      <c r="D216" s="65"/>
      <c r="E216" s="63"/>
      <c r="F216" s="1"/>
      <c r="G216" s="1"/>
      <c r="H216" s="1"/>
    </row>
    <row r="217" spans="1:8" s="39" customFormat="1" ht="15" customHeight="1">
      <c r="A217" s="461"/>
      <c r="B217" s="475"/>
      <c r="C217" s="489"/>
      <c r="D217" s="489"/>
      <c r="E217" s="121"/>
      <c r="F217" s="306"/>
      <c r="G217" s="307"/>
      <c r="H217" s="308"/>
    </row>
    <row r="218" spans="1:8" ht="15" customHeight="1">
      <c r="A218" s="517"/>
      <c r="B218" s="64"/>
      <c r="C218" s="401"/>
      <c r="D218" s="455"/>
      <c r="E218" s="1"/>
      <c r="F218" s="1"/>
      <c r="G218" s="1"/>
      <c r="H218" s="1"/>
    </row>
    <row r="219" spans="1:8" ht="15" customHeight="1">
      <c r="A219" s="515"/>
      <c r="B219" s="524"/>
      <c r="C219" s="535"/>
      <c r="D219" s="65"/>
      <c r="E219" s="63"/>
      <c r="F219" s="1"/>
      <c r="G219" s="1"/>
      <c r="H219" s="1"/>
    </row>
    <row r="220" spans="1:8" ht="15" customHeight="1">
      <c r="A220" s="515"/>
      <c r="B220" s="297"/>
      <c r="C220" s="400"/>
      <c r="D220" s="65"/>
      <c r="E220" s="63"/>
      <c r="F220" s="1"/>
      <c r="G220" s="1"/>
      <c r="H220" s="1"/>
    </row>
    <row r="221" spans="1:8" s="74" customFormat="1" ht="15" customHeight="1">
      <c r="A221" s="516"/>
      <c r="B221" s="474"/>
      <c r="C221" s="516"/>
      <c r="D221" s="516"/>
      <c r="E221" s="305"/>
      <c r="F221" s="284"/>
      <c r="G221" s="23"/>
      <c r="H221" s="23"/>
    </row>
    <row r="222" spans="1:8" s="39" customFormat="1" ht="15" customHeight="1">
      <c r="A222" s="461"/>
      <c r="B222" s="475"/>
      <c r="C222" s="489"/>
      <c r="D222" s="489"/>
      <c r="E222" s="121"/>
      <c r="F222" s="306"/>
      <c r="G222" s="307"/>
      <c r="H222" s="308"/>
    </row>
    <row r="223" spans="1:8" ht="15" customHeight="1">
      <c r="A223" s="517"/>
      <c r="B223" s="64"/>
      <c r="C223" s="401"/>
      <c r="D223" s="455"/>
      <c r="E223" s="1"/>
      <c r="F223" s="1"/>
      <c r="G223" s="1"/>
      <c r="H223" s="1"/>
    </row>
    <row r="224" spans="1:8" ht="15" customHeight="1">
      <c r="A224" s="515"/>
      <c r="B224" s="524"/>
      <c r="C224" s="535"/>
      <c r="D224" s="65"/>
      <c r="E224" s="63"/>
      <c r="F224" s="1"/>
      <c r="G224" s="1"/>
      <c r="H224" s="1"/>
    </row>
    <row r="225" spans="1:8" ht="15" customHeight="1">
      <c r="A225" s="515"/>
      <c r="B225" s="297"/>
      <c r="C225" s="400"/>
      <c r="D225" s="65"/>
      <c r="E225" s="63"/>
      <c r="F225" s="1"/>
      <c r="G225" s="1"/>
      <c r="H225" s="1"/>
    </row>
    <row r="226" spans="1:8" ht="15" customHeight="1">
      <c r="A226" s="515"/>
      <c r="B226" s="297"/>
      <c r="C226" s="400"/>
      <c r="D226" s="65"/>
      <c r="E226" s="322"/>
      <c r="F226" s="323"/>
      <c r="G226" s="323"/>
      <c r="H226" s="323"/>
    </row>
  </sheetData>
  <mergeCells count="9">
    <mergeCell ref="A1:B1"/>
    <mergeCell ref="A2:H2"/>
    <mergeCell ref="A5:A6"/>
    <mergeCell ref="B5:B6"/>
    <mergeCell ref="D5:D6"/>
    <mergeCell ref="E5:G5"/>
    <mergeCell ref="H5:H6"/>
    <mergeCell ref="C5:C6"/>
    <mergeCell ref="A3:H3"/>
  </mergeCells>
  <conditionalFormatting sqref="E221 E212:E213 E199 E193 E188 E179 E170 E159 E153 E138 E132 E126 E120 E114 E108 E98 E92 E80 E163 E8:E10">
    <cfRule type="cellIs" dxfId="56" priority="5" operator="equal">
      <formula>"Đề nghị ghi rõ quy cách"</formula>
    </cfRule>
  </conditionalFormatting>
  <pageMargins left="0.55208333333333337" right="0.875" top="0.22916666666666666" bottom="0.23958333333333334"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6">
    <outlinePr summaryBelow="0"/>
  </sheetPr>
  <dimension ref="A1:X155"/>
  <sheetViews>
    <sheetView view="pageLayout" topLeftCell="A40" workbookViewId="0">
      <selection activeCell="D7" sqref="D7"/>
    </sheetView>
  </sheetViews>
  <sheetFormatPr defaultColWidth="10.28515625" defaultRowHeight="21.95" customHeight="1"/>
  <cols>
    <col min="1" max="1" width="5" style="1147" customWidth="1"/>
    <col min="2" max="2" width="52.7109375" style="1148" customWidth="1"/>
    <col min="3" max="3" width="11.5703125" style="1098" customWidth="1"/>
    <col min="4" max="4" width="13" style="1098" customWidth="1"/>
    <col min="5" max="5" width="10.7109375" style="1098" hidden="1" customWidth="1"/>
    <col min="6" max="6" width="14.5703125" style="1098" customWidth="1"/>
    <col min="7" max="8" width="9.7109375" style="1022" hidden="1" customWidth="1"/>
    <col min="9" max="9" width="7.7109375" style="1024" hidden="1" customWidth="1"/>
    <col min="10" max="10" width="13.28515625" style="1024" hidden="1" customWidth="1"/>
    <col min="11" max="12" width="7.85546875" style="1024" hidden="1" customWidth="1"/>
    <col min="13" max="13" width="7.85546875" style="1070" hidden="1" customWidth="1"/>
    <col min="14" max="14" width="7.85546875" style="1024" hidden="1" customWidth="1"/>
    <col min="15" max="16" width="7.85546875" style="1010" hidden="1" customWidth="1"/>
    <col min="17" max="17" width="12" style="1010" hidden="1" customWidth="1"/>
    <col min="18" max="24" width="0" style="1010" hidden="1" customWidth="1"/>
    <col min="25" max="16384" width="10.28515625" style="1010"/>
  </cols>
  <sheetData>
    <row r="1" spans="1:24" ht="21.95" customHeight="1">
      <c r="A1" s="1544" t="s">
        <v>2174</v>
      </c>
      <c r="B1" s="1544"/>
    </row>
    <row r="2" spans="1:24" ht="35.25" customHeight="1">
      <c r="A2" s="1543" t="s">
        <v>2188</v>
      </c>
      <c r="B2" s="1543"/>
      <c r="C2" s="1543"/>
      <c r="D2" s="1543"/>
      <c r="E2" s="1543"/>
      <c r="F2" s="1543"/>
      <c r="G2" s="1099"/>
      <c r="H2" s="1099"/>
      <c r="I2" s="1099"/>
      <c r="R2" s="1560" t="s">
        <v>1862</v>
      </c>
      <c r="S2" s="1561"/>
      <c r="T2" s="1561"/>
      <c r="U2" s="1562"/>
      <c r="V2" s="1563" t="s">
        <v>1863</v>
      </c>
      <c r="W2" s="1564"/>
      <c r="X2" s="1565"/>
    </row>
    <row r="3" spans="1:24" s="1429" customFormat="1" ht="90.75" customHeight="1">
      <c r="A3" s="1031" t="s">
        <v>45</v>
      </c>
      <c r="B3" s="1433" t="s">
        <v>26</v>
      </c>
      <c r="C3" s="1434" t="s">
        <v>2193</v>
      </c>
      <c r="D3" s="1435" t="s">
        <v>2192</v>
      </c>
      <c r="E3" s="1435" t="s">
        <v>1959</v>
      </c>
      <c r="F3" s="1431" t="s">
        <v>25</v>
      </c>
      <c r="G3" s="1434" t="s">
        <v>36</v>
      </c>
      <c r="H3" s="1434" t="s">
        <v>35</v>
      </c>
      <c r="I3" s="1431" t="s">
        <v>38</v>
      </c>
      <c r="J3" s="1436"/>
      <c r="K3" s="1527" t="s">
        <v>1958</v>
      </c>
      <c r="L3" s="1527"/>
      <c r="M3" s="1527"/>
      <c r="N3" s="1527"/>
      <c r="O3" s="1527"/>
      <c r="P3" s="1527"/>
      <c r="Q3" s="1527"/>
      <c r="R3" s="1233" t="s">
        <v>1938</v>
      </c>
      <c r="S3" s="1234" t="s">
        <v>1865</v>
      </c>
      <c r="T3" s="1235" t="s">
        <v>1866</v>
      </c>
      <c r="U3" s="1002" t="s">
        <v>1867</v>
      </c>
      <c r="V3" s="1100" t="s">
        <v>1868</v>
      </c>
      <c r="W3" s="1101" t="s">
        <v>1911</v>
      </c>
      <c r="X3" s="1102" t="s">
        <v>1870</v>
      </c>
    </row>
    <row r="4" spans="1:24" s="1166" customFormat="1" ht="16.5" customHeight="1">
      <c r="A4" s="1152" t="s">
        <v>39</v>
      </c>
      <c r="B4" s="1152" t="s">
        <v>11</v>
      </c>
      <c r="C4" s="1152" t="s">
        <v>0</v>
      </c>
      <c r="D4" s="1152" t="s">
        <v>66</v>
      </c>
      <c r="E4" s="1152"/>
      <c r="F4" s="1152" t="s">
        <v>67</v>
      </c>
      <c r="G4" s="1154">
        <v>1</v>
      </c>
      <c r="H4" s="1154">
        <v>2</v>
      </c>
      <c r="I4" s="1154">
        <v>3</v>
      </c>
      <c r="J4" s="1161"/>
      <c r="K4" s="1566"/>
      <c r="L4" s="1566"/>
      <c r="M4" s="1566"/>
      <c r="N4" s="1566"/>
      <c r="O4" s="1566"/>
      <c r="P4" s="1566"/>
      <c r="Q4" s="1567"/>
      <c r="R4" s="1162" t="s">
        <v>1871</v>
      </c>
      <c r="S4" s="1150" t="s">
        <v>60</v>
      </c>
      <c r="T4" s="1151" t="s">
        <v>1872</v>
      </c>
      <c r="U4" s="1163" t="s">
        <v>1873</v>
      </c>
      <c r="V4" s="1164" t="s">
        <v>400</v>
      </c>
      <c r="W4" s="1165" t="s">
        <v>1874</v>
      </c>
      <c r="X4" s="1149" t="s">
        <v>1875</v>
      </c>
    </row>
    <row r="5" spans="1:24" s="1170" customFormat="1" ht="18" customHeight="1">
      <c r="A5" s="1174" t="s">
        <v>60</v>
      </c>
      <c r="B5" s="1175" t="s">
        <v>2171</v>
      </c>
      <c r="C5" s="1176"/>
      <c r="D5" s="1176"/>
      <c r="E5" s="1176"/>
      <c r="F5" s="1176"/>
      <c r="G5" s="1167"/>
      <c r="H5" s="1167"/>
      <c r="I5" s="1168"/>
      <c r="J5" s="1168"/>
      <c r="K5" s="1568"/>
      <c r="L5" s="1568"/>
      <c r="M5" s="1568"/>
      <c r="N5" s="1568"/>
      <c r="O5" s="1568"/>
      <c r="P5" s="1568"/>
      <c r="Q5" s="1568"/>
      <c r="R5" s="1169"/>
      <c r="U5" s="1171"/>
    </row>
    <row r="6" spans="1:24" s="1015" customFormat="1" ht="30.75" customHeight="1">
      <c r="A6" s="1177" t="s">
        <v>40</v>
      </c>
      <c r="B6" s="1178" t="s">
        <v>1832</v>
      </c>
      <c r="C6" s="1179"/>
      <c r="D6" s="1180"/>
      <c r="E6" s="1180"/>
      <c r="F6" s="1180"/>
      <c r="G6" s="1103"/>
      <c r="H6" s="1103"/>
      <c r="I6" s="1036"/>
      <c r="J6" s="1036"/>
      <c r="K6" s="1569"/>
      <c r="L6" s="1569"/>
      <c r="M6" s="1569"/>
      <c r="N6" s="1569"/>
      <c r="O6" s="1569"/>
      <c r="P6" s="1569"/>
      <c r="Q6" s="1569"/>
      <c r="R6" s="1104"/>
      <c r="U6" s="1105"/>
    </row>
    <row r="7" spans="1:24" ht="30.75" customHeight="1">
      <c r="A7" s="1181">
        <f>IF(F7="","",COUNTA($F$6:F7))</f>
        <v>1</v>
      </c>
      <c r="B7" s="1182" t="s">
        <v>1587</v>
      </c>
      <c r="C7" s="1183" t="s">
        <v>10</v>
      </c>
      <c r="D7" s="1184" t="s">
        <v>1086</v>
      </c>
      <c r="E7" s="1184"/>
      <c r="F7" s="1184" t="s">
        <v>841</v>
      </c>
      <c r="G7" s="1106" t="s">
        <v>41</v>
      </c>
      <c r="H7" s="1106" t="s">
        <v>5</v>
      </c>
      <c r="I7" s="1008"/>
      <c r="J7" s="1008" t="str">
        <f>D7&amp;".jpg"</f>
        <v>081021001.jpg</v>
      </c>
      <c r="K7" s="1553"/>
      <c r="L7" s="1553"/>
      <c r="M7" s="1553"/>
      <c r="N7" s="1553"/>
      <c r="O7" s="1553"/>
      <c r="P7" s="1553"/>
      <c r="Q7" s="1553"/>
      <c r="R7" s="1107" t="s">
        <v>1876</v>
      </c>
      <c r="S7" s="1108">
        <v>1</v>
      </c>
      <c r="T7" s="1108" t="s">
        <v>1897</v>
      </c>
      <c r="U7" s="1109"/>
      <c r="V7" s="1108">
        <v>1</v>
      </c>
      <c r="W7" s="1108" t="s">
        <v>1897</v>
      </c>
      <c r="X7" s="1108"/>
    </row>
    <row r="8" spans="1:24" ht="30.75" customHeight="1">
      <c r="A8" s="1181">
        <f>IF(F8="","",COUNTA($F$6:F8))</f>
        <v>2</v>
      </c>
      <c r="B8" s="1182" t="s">
        <v>43</v>
      </c>
      <c r="C8" s="1183" t="s">
        <v>10</v>
      </c>
      <c r="D8" s="1184" t="s">
        <v>1088</v>
      </c>
      <c r="E8" s="1184"/>
      <c r="F8" s="1184" t="s">
        <v>841</v>
      </c>
      <c r="G8" s="1103" t="s">
        <v>41</v>
      </c>
      <c r="H8" s="1103">
        <v>0</v>
      </c>
      <c r="I8" s="1003"/>
      <c r="J8" s="1003" t="str">
        <f t="shared" ref="J8:J62" si="0">D8&amp;".jpg"</f>
        <v>081021003.jpg</v>
      </c>
      <c r="K8" s="1545"/>
      <c r="L8" s="1545"/>
      <c r="M8" s="1545"/>
      <c r="N8" s="1545"/>
      <c r="O8" s="1545"/>
      <c r="P8" s="1545"/>
      <c r="Q8" s="1545"/>
      <c r="R8" s="1110" t="s">
        <v>1876</v>
      </c>
      <c r="S8" s="1013">
        <v>1</v>
      </c>
      <c r="T8" s="1013" t="s">
        <v>1897</v>
      </c>
      <c r="U8" s="1111"/>
      <c r="V8" s="1013">
        <v>1</v>
      </c>
      <c r="W8" s="1013" t="s">
        <v>1897</v>
      </c>
      <c r="X8" s="1013"/>
    </row>
    <row r="9" spans="1:24" ht="30.75" customHeight="1">
      <c r="A9" s="1181">
        <f>IF(F9="","",COUNTA($F$6:F9))</f>
        <v>3</v>
      </c>
      <c r="B9" s="1182" t="s">
        <v>1531</v>
      </c>
      <c r="C9" s="1183" t="s">
        <v>10</v>
      </c>
      <c r="D9" s="1184" t="s">
        <v>1091</v>
      </c>
      <c r="E9" s="1184"/>
      <c r="F9" s="1184" t="s">
        <v>841</v>
      </c>
      <c r="G9" s="1103" t="s">
        <v>41</v>
      </c>
      <c r="H9" s="1103" t="s">
        <v>5</v>
      </c>
      <c r="I9" s="1003"/>
      <c r="J9" s="1003" t="str">
        <f t="shared" si="0"/>
        <v>081021006.jpg</v>
      </c>
      <c r="K9" s="1545"/>
      <c r="L9" s="1545"/>
      <c r="M9" s="1545"/>
      <c r="N9" s="1545"/>
      <c r="O9" s="1545"/>
      <c r="P9" s="1545"/>
      <c r="Q9" s="1545"/>
      <c r="R9" s="1110" t="s">
        <v>1876</v>
      </c>
      <c r="S9" s="1013">
        <v>1</v>
      </c>
      <c r="T9" s="1013" t="s">
        <v>1897</v>
      </c>
      <c r="U9" s="1111"/>
      <c r="V9" s="1013">
        <v>1</v>
      </c>
      <c r="W9" s="1013" t="s">
        <v>1897</v>
      </c>
      <c r="X9" s="1013"/>
    </row>
    <row r="10" spans="1:24" s="1072" customFormat="1" ht="30.75" customHeight="1">
      <c r="A10" s="1185" t="s">
        <v>61</v>
      </c>
      <c r="B10" s="1186" t="s">
        <v>2186</v>
      </c>
      <c r="C10" s="1187" t="s">
        <v>5</v>
      </c>
      <c r="D10" s="1188" t="s">
        <v>5</v>
      </c>
      <c r="E10" s="1188"/>
      <c r="F10" s="1188"/>
      <c r="G10" s="1103"/>
      <c r="H10" s="1103"/>
      <c r="I10" s="1003"/>
      <c r="J10" s="1003" t="str">
        <f t="shared" si="0"/>
        <v>.jpg</v>
      </c>
      <c r="K10" s="1546"/>
      <c r="L10" s="1545"/>
      <c r="M10" s="1545"/>
      <c r="N10" s="1546"/>
      <c r="O10" s="1546"/>
      <c r="P10" s="1546"/>
      <c r="Q10" s="1546"/>
      <c r="R10" s="1112"/>
      <c r="S10" s="1113"/>
      <c r="T10" s="1113"/>
      <c r="U10" s="1114"/>
      <c r="V10" s="1113"/>
      <c r="W10" s="1113"/>
      <c r="X10" s="1113"/>
    </row>
    <row r="11" spans="1:24" s="1072" customFormat="1" ht="30.75" customHeight="1">
      <c r="A11" s="1185" t="s">
        <v>46</v>
      </c>
      <c r="B11" s="1186" t="s">
        <v>425</v>
      </c>
      <c r="C11" s="1187"/>
      <c r="D11" s="1188" t="s">
        <v>5</v>
      </c>
      <c r="E11" s="1188"/>
      <c r="F11" s="1188"/>
      <c r="G11" s="1103"/>
      <c r="H11" s="1103"/>
      <c r="I11" s="1003"/>
      <c r="J11" s="1003" t="str">
        <f t="shared" si="0"/>
        <v>.jpg</v>
      </c>
      <c r="K11" s="1546"/>
      <c r="L11" s="1545"/>
      <c r="M11" s="1545"/>
      <c r="N11" s="1546"/>
      <c r="O11" s="1546"/>
      <c r="P11" s="1546"/>
      <c r="Q11" s="1546"/>
      <c r="R11" s="1112"/>
      <c r="S11" s="1113"/>
      <c r="T11" s="1113"/>
      <c r="U11" s="1114"/>
      <c r="V11" s="1113"/>
      <c r="W11" s="1113"/>
      <c r="X11" s="1113"/>
    </row>
    <row r="12" spans="1:24" ht="30.75" customHeight="1">
      <c r="A12" s="1181">
        <f>IF(F12="","",COUNTA($F$6:F12))</f>
        <v>4</v>
      </c>
      <c r="B12" s="1182" t="s">
        <v>1633</v>
      </c>
      <c r="C12" s="1183">
        <v>1622011</v>
      </c>
      <c r="D12" s="1184" t="s">
        <v>1158</v>
      </c>
      <c r="E12" s="1184"/>
      <c r="F12" s="1184" t="s">
        <v>847</v>
      </c>
      <c r="G12" s="1103" t="s">
        <v>41</v>
      </c>
      <c r="H12" s="1103" t="s">
        <v>5</v>
      </c>
      <c r="I12" s="1003"/>
      <c r="J12" s="1003" t="str">
        <f t="shared" si="0"/>
        <v>162201101.jpg</v>
      </c>
      <c r="K12" s="1545"/>
      <c r="L12" s="1545"/>
      <c r="M12" s="1545"/>
      <c r="N12" s="1545"/>
      <c r="O12" s="1545"/>
      <c r="P12" s="1545"/>
      <c r="Q12" s="1545"/>
      <c r="R12" s="1110" t="s">
        <v>1876</v>
      </c>
      <c r="S12" s="1013">
        <v>1</v>
      </c>
      <c r="T12" s="1013" t="s">
        <v>1939</v>
      </c>
      <c r="U12" s="1111"/>
      <c r="V12" s="1013">
        <v>1</v>
      </c>
      <c r="W12" s="1013" t="s">
        <v>1939</v>
      </c>
      <c r="X12" s="1013"/>
    </row>
    <row r="13" spans="1:24" ht="30.75" customHeight="1">
      <c r="A13" s="1181">
        <f>IF(F13="","",COUNTA($F$6:F13))</f>
        <v>5</v>
      </c>
      <c r="B13" s="1182" t="s">
        <v>1634</v>
      </c>
      <c r="C13" s="1183">
        <v>1622012</v>
      </c>
      <c r="D13" s="1184" t="s">
        <v>1159</v>
      </c>
      <c r="E13" s="1184"/>
      <c r="F13" s="1184" t="s">
        <v>846</v>
      </c>
      <c r="G13" s="1103" t="s">
        <v>41</v>
      </c>
      <c r="H13" s="1103" t="s">
        <v>5</v>
      </c>
      <c r="I13" s="1003"/>
      <c r="J13" s="1003" t="str">
        <f t="shared" si="0"/>
        <v>162201201.jpg</v>
      </c>
      <c r="K13" s="1545"/>
      <c r="L13" s="1545"/>
      <c r="M13" s="1545"/>
      <c r="N13" s="1545"/>
      <c r="O13" s="1545"/>
      <c r="P13" s="1545"/>
      <c r="Q13" s="1545"/>
      <c r="R13" s="1110" t="s">
        <v>1876</v>
      </c>
      <c r="S13" s="1013">
        <v>1</v>
      </c>
      <c r="T13" s="1013" t="s">
        <v>1925</v>
      </c>
      <c r="U13" s="1111"/>
      <c r="V13" s="1013">
        <v>1</v>
      </c>
      <c r="W13" s="1013" t="s">
        <v>1925</v>
      </c>
      <c r="X13" s="1013"/>
    </row>
    <row r="14" spans="1:24" ht="30.75" customHeight="1">
      <c r="A14" s="1181">
        <f>IF(F14="","",COUNTA($F$6:F14))</f>
        <v>6</v>
      </c>
      <c r="B14" s="1182" t="s">
        <v>1635</v>
      </c>
      <c r="C14" s="1183">
        <v>1622012</v>
      </c>
      <c r="D14" s="1184" t="s">
        <v>1160</v>
      </c>
      <c r="E14" s="1184"/>
      <c r="F14" s="1184" t="s">
        <v>846</v>
      </c>
      <c r="G14" s="1103" t="s">
        <v>41</v>
      </c>
      <c r="H14" s="1103" t="s">
        <v>5</v>
      </c>
      <c r="I14" s="1003"/>
      <c r="J14" s="1003" t="str">
        <f t="shared" si="0"/>
        <v>162201202.jpg</v>
      </c>
      <c r="K14" s="1545"/>
      <c r="L14" s="1545"/>
      <c r="M14" s="1545"/>
      <c r="N14" s="1545"/>
      <c r="O14" s="1545"/>
      <c r="P14" s="1545"/>
      <c r="Q14" s="1545"/>
      <c r="R14" s="1110" t="s">
        <v>1876</v>
      </c>
      <c r="S14" s="1013">
        <v>1</v>
      </c>
      <c r="T14" s="1013" t="s">
        <v>1925</v>
      </c>
      <c r="U14" s="1111"/>
      <c r="V14" s="1013">
        <v>1</v>
      </c>
      <c r="W14" s="1013" t="s">
        <v>1925</v>
      </c>
      <c r="X14" s="1013"/>
    </row>
    <row r="15" spans="1:24" ht="30.75" customHeight="1">
      <c r="A15" s="1181">
        <f>IF(F15="","",COUNTA($F$6:F15))</f>
        <v>7</v>
      </c>
      <c r="B15" s="1182" t="s">
        <v>1636</v>
      </c>
      <c r="C15" s="1183">
        <v>1622013</v>
      </c>
      <c r="D15" s="1184" t="s">
        <v>1161</v>
      </c>
      <c r="E15" s="1184"/>
      <c r="F15" s="1184" t="s">
        <v>847</v>
      </c>
      <c r="G15" s="1103"/>
      <c r="H15" s="1103" t="s">
        <v>41</v>
      </c>
      <c r="I15" s="1003"/>
      <c r="J15" s="1003" t="str">
        <f t="shared" si="0"/>
        <v>162201301.jpg</v>
      </c>
      <c r="K15" s="1545"/>
      <c r="L15" s="1545"/>
      <c r="M15" s="1545"/>
      <c r="N15" s="1545"/>
      <c r="O15" s="1545"/>
      <c r="P15" s="1545"/>
      <c r="Q15" s="1545"/>
      <c r="R15" s="1110" t="s">
        <v>1876</v>
      </c>
      <c r="S15" s="1013">
        <v>1</v>
      </c>
      <c r="T15" s="1013" t="s">
        <v>1939</v>
      </c>
      <c r="U15" s="1111"/>
      <c r="V15" s="1013">
        <v>1</v>
      </c>
      <c r="W15" s="1013" t="s">
        <v>1939</v>
      </c>
      <c r="X15" s="1013"/>
    </row>
    <row r="16" spans="1:24" ht="30.75" customHeight="1">
      <c r="A16" s="1181">
        <f>IF(F16="","",COUNTA($F$6:F16))</f>
        <v>8</v>
      </c>
      <c r="B16" s="1182" t="s">
        <v>1637</v>
      </c>
      <c r="C16" s="1183">
        <v>1622013</v>
      </c>
      <c r="D16" s="1184" t="s">
        <v>1162</v>
      </c>
      <c r="E16" s="1184"/>
      <c r="F16" s="1184" t="s">
        <v>847</v>
      </c>
      <c r="G16" s="1103"/>
      <c r="H16" s="1103" t="s">
        <v>41</v>
      </c>
      <c r="I16" s="1003"/>
      <c r="J16" s="1003" t="str">
        <f t="shared" si="0"/>
        <v>162201302.jpg</v>
      </c>
      <c r="K16" s="1545"/>
      <c r="L16" s="1545"/>
      <c r="M16" s="1545"/>
      <c r="N16" s="1545"/>
      <c r="O16" s="1545"/>
      <c r="P16" s="1545"/>
      <c r="Q16" s="1545"/>
      <c r="R16" s="1110" t="s">
        <v>1876</v>
      </c>
      <c r="S16" s="1013">
        <v>1</v>
      </c>
      <c r="T16" s="1013" t="s">
        <v>1939</v>
      </c>
      <c r="U16" s="1111"/>
      <c r="V16" s="1013">
        <v>1</v>
      </c>
      <c r="W16" s="1013" t="s">
        <v>1939</v>
      </c>
      <c r="X16" s="1013"/>
    </row>
    <row r="17" spans="1:24" ht="30.75" customHeight="1">
      <c r="A17" s="1181">
        <f>IF(F17="","",COUNTA($F$6:F17))</f>
        <v>9</v>
      </c>
      <c r="B17" s="1182" t="s">
        <v>1692</v>
      </c>
      <c r="C17" s="1183">
        <v>1622014</v>
      </c>
      <c r="D17" s="1184" t="s">
        <v>2233</v>
      </c>
      <c r="E17" s="1184"/>
      <c r="F17" s="1184" t="s">
        <v>847</v>
      </c>
      <c r="G17" s="1103" t="s">
        <v>41</v>
      </c>
      <c r="H17" s="1103" t="s">
        <v>5</v>
      </c>
      <c r="I17" s="1003"/>
      <c r="J17" s="1003" t="str">
        <f t="shared" si="0"/>
        <v>162201401.jpg</v>
      </c>
      <c r="K17" s="1545"/>
      <c r="L17" s="1545"/>
      <c r="M17" s="1545"/>
      <c r="N17" s="1545"/>
      <c r="O17" s="1545"/>
      <c r="P17" s="1545"/>
      <c r="Q17" s="1545"/>
      <c r="R17" s="1110" t="s">
        <v>1876</v>
      </c>
      <c r="S17" s="1013">
        <v>1</v>
      </c>
      <c r="T17" s="1013" t="s">
        <v>1939</v>
      </c>
      <c r="U17" s="1111"/>
      <c r="V17" s="1013">
        <v>1</v>
      </c>
      <c r="W17" s="1013" t="s">
        <v>1939</v>
      </c>
      <c r="X17" s="1013"/>
    </row>
    <row r="18" spans="1:24" ht="30.75" customHeight="1">
      <c r="A18" s="1181">
        <f>IF(F18="","",COUNTA($F$6:F18))</f>
        <v>10</v>
      </c>
      <c r="B18" s="1182" t="s">
        <v>1693</v>
      </c>
      <c r="C18" s="1183">
        <v>1622014</v>
      </c>
      <c r="D18" s="1184" t="s">
        <v>1163</v>
      </c>
      <c r="E18" s="1184"/>
      <c r="F18" s="1184" t="s">
        <v>841</v>
      </c>
      <c r="G18" s="1103" t="s">
        <v>41</v>
      </c>
      <c r="H18" s="1103" t="s">
        <v>5</v>
      </c>
      <c r="I18" s="1003"/>
      <c r="J18" s="1003" t="str">
        <f t="shared" si="0"/>
        <v>162201402.jpg</v>
      </c>
      <c r="K18" s="1545"/>
      <c r="L18" s="1545"/>
      <c r="M18" s="1545"/>
      <c r="N18" s="1545"/>
      <c r="O18" s="1545"/>
      <c r="P18" s="1545"/>
      <c r="Q18" s="1545"/>
      <c r="R18" s="1110" t="s">
        <v>1876</v>
      </c>
      <c r="S18" s="1013">
        <v>1</v>
      </c>
      <c r="T18" s="1013" t="s">
        <v>1897</v>
      </c>
      <c r="U18" s="1111"/>
      <c r="V18" s="1013">
        <v>1</v>
      </c>
      <c r="W18" s="1013" t="s">
        <v>1897</v>
      </c>
      <c r="X18" s="1013"/>
    </row>
    <row r="19" spans="1:24" ht="30.75" customHeight="1">
      <c r="A19" s="1181">
        <f>IF(F19="","",COUNTA($F$6:F19))</f>
        <v>11</v>
      </c>
      <c r="B19" s="1182" t="s">
        <v>1638</v>
      </c>
      <c r="C19" s="1183" t="s">
        <v>892</v>
      </c>
      <c r="D19" s="1184" t="s">
        <v>1165</v>
      </c>
      <c r="E19" s="1184"/>
      <c r="F19" s="1184" t="s">
        <v>846</v>
      </c>
      <c r="G19" s="1103" t="s">
        <v>41</v>
      </c>
      <c r="H19" s="1103" t="s">
        <v>5</v>
      </c>
      <c r="I19" s="1003"/>
      <c r="J19" s="1003" t="str">
        <f t="shared" si="0"/>
        <v>162201901.jpg</v>
      </c>
      <c r="K19" s="1545"/>
      <c r="L19" s="1545"/>
      <c r="M19" s="1545"/>
      <c r="N19" s="1545"/>
      <c r="O19" s="1545"/>
      <c r="P19" s="1545"/>
      <c r="Q19" s="1545"/>
      <c r="R19" s="1110" t="s">
        <v>1876</v>
      </c>
      <c r="S19" s="1013">
        <v>1</v>
      </c>
      <c r="T19" s="1013" t="s">
        <v>1925</v>
      </c>
      <c r="U19" s="1111"/>
      <c r="V19" s="1013">
        <v>1</v>
      </c>
      <c r="W19" s="1013" t="s">
        <v>1925</v>
      </c>
      <c r="X19" s="1013"/>
    </row>
    <row r="20" spans="1:24" s="1072" customFormat="1" ht="30.75" customHeight="1">
      <c r="A20" s="1185" t="s">
        <v>47</v>
      </c>
      <c r="B20" s="1186" t="s">
        <v>426</v>
      </c>
      <c r="C20" s="1187"/>
      <c r="D20" s="1188" t="s">
        <v>5</v>
      </c>
      <c r="E20" s="1188"/>
      <c r="F20" s="1188"/>
      <c r="G20" s="1103"/>
      <c r="H20" s="1103"/>
      <c r="I20" s="1003"/>
      <c r="J20" s="1003" t="str">
        <f t="shared" si="0"/>
        <v>.jpg</v>
      </c>
      <c r="K20" s="1546"/>
      <c r="L20" s="1545"/>
      <c r="M20" s="1545"/>
      <c r="N20" s="1546"/>
      <c r="O20" s="1546"/>
      <c r="P20" s="1546"/>
      <c r="Q20" s="1546"/>
      <c r="R20" s="1112"/>
      <c r="S20" s="1113"/>
      <c r="T20" s="1113"/>
      <c r="U20" s="1114"/>
      <c r="V20" s="1113"/>
      <c r="W20" s="1113"/>
      <c r="X20" s="1113"/>
    </row>
    <row r="21" spans="1:24" ht="30.75" customHeight="1">
      <c r="A21" s="1181">
        <f>IF(F21="","",COUNTA($F$6:F21))</f>
        <v>12</v>
      </c>
      <c r="B21" s="1182" t="s">
        <v>1694</v>
      </c>
      <c r="C21" s="1183">
        <v>1920042</v>
      </c>
      <c r="D21" s="1184" t="s">
        <v>1182</v>
      </c>
      <c r="E21" s="1184"/>
      <c r="F21" s="1184" t="s">
        <v>69</v>
      </c>
      <c r="G21" s="1103" t="s">
        <v>41</v>
      </c>
      <c r="H21" s="1103" t="s">
        <v>41</v>
      </c>
      <c r="I21" s="1003"/>
      <c r="J21" s="1003" t="str">
        <f t="shared" si="0"/>
        <v>192004201.jpg</v>
      </c>
      <c r="K21" s="1545"/>
      <c r="L21" s="1545"/>
      <c r="M21" s="1545"/>
      <c r="N21" s="1545"/>
      <c r="O21" s="1545"/>
      <c r="P21" s="1545"/>
      <c r="Q21" s="1545"/>
      <c r="R21" s="1110" t="s">
        <v>1940</v>
      </c>
      <c r="S21" s="1013">
        <v>1</v>
      </c>
      <c r="T21" s="1013" t="s">
        <v>1878</v>
      </c>
      <c r="U21" s="1111"/>
      <c r="V21" s="1013">
        <v>1</v>
      </c>
      <c r="W21" s="1013" t="s">
        <v>1908</v>
      </c>
      <c r="X21" s="1013"/>
    </row>
    <row r="22" spans="1:24" s="1072" customFormat="1" ht="30.75" customHeight="1">
      <c r="A22" s="1185" t="s">
        <v>48</v>
      </c>
      <c r="B22" s="1186" t="s">
        <v>1833</v>
      </c>
      <c r="C22" s="1187"/>
      <c r="D22" s="1188" t="s">
        <v>5</v>
      </c>
      <c r="E22" s="1188"/>
      <c r="F22" s="1188"/>
      <c r="G22" s="1103"/>
      <c r="H22" s="1103"/>
      <c r="I22" s="1003"/>
      <c r="J22" s="1003" t="str">
        <f t="shared" si="0"/>
        <v>.jpg</v>
      </c>
      <c r="K22" s="1546"/>
      <c r="L22" s="1545"/>
      <c r="M22" s="1545"/>
      <c r="N22" s="1546"/>
      <c r="O22" s="1546"/>
      <c r="P22" s="1546"/>
      <c r="Q22" s="1546"/>
      <c r="R22" s="1112"/>
      <c r="S22" s="1113"/>
      <c r="T22" s="1113"/>
      <c r="U22" s="1114"/>
      <c r="V22" s="1113"/>
      <c r="W22" s="1113"/>
      <c r="X22" s="1113"/>
    </row>
    <row r="23" spans="1:24" ht="30.75" customHeight="1">
      <c r="A23" s="1181">
        <f>IF(F23="","",COUNTA($F$6:F23))</f>
        <v>13</v>
      </c>
      <c r="B23" s="1182" t="s">
        <v>1671</v>
      </c>
      <c r="C23" s="1183">
        <v>2022101</v>
      </c>
      <c r="D23" s="1184" t="s">
        <v>1212</v>
      </c>
      <c r="E23" s="1184"/>
      <c r="F23" s="1184" t="s">
        <v>42</v>
      </c>
      <c r="G23" s="1103" t="s">
        <v>41</v>
      </c>
      <c r="H23" s="1103"/>
      <c r="I23" s="1003"/>
      <c r="J23" s="1003" t="str">
        <f t="shared" si="0"/>
        <v>202210101.jpg</v>
      </c>
      <c r="K23" s="1545"/>
      <c r="L23" s="1545"/>
      <c r="M23" s="1545"/>
      <c r="N23" s="1545"/>
      <c r="O23" s="1545"/>
      <c r="P23" s="1545"/>
      <c r="Q23" s="1545"/>
      <c r="R23" s="1110" t="s">
        <v>1906</v>
      </c>
      <c r="S23" s="1013">
        <v>1</v>
      </c>
      <c r="T23" s="1013" t="s">
        <v>1941</v>
      </c>
      <c r="U23" s="1111"/>
      <c r="V23" s="1013">
        <v>1</v>
      </c>
      <c r="W23" s="1013" t="s">
        <v>1901</v>
      </c>
      <c r="X23" s="1013"/>
    </row>
    <row r="24" spans="1:24" ht="30.75" customHeight="1">
      <c r="A24" s="1181">
        <f>IF(F24="","",COUNTA($F$6:F24))</f>
        <v>14</v>
      </c>
      <c r="B24" s="1182" t="s">
        <v>1672</v>
      </c>
      <c r="C24" s="1183">
        <v>2022101</v>
      </c>
      <c r="D24" s="1184" t="s">
        <v>2234</v>
      </c>
      <c r="E24" s="1184"/>
      <c r="F24" s="1184" t="s">
        <v>42</v>
      </c>
      <c r="G24" s="1103" t="s">
        <v>41</v>
      </c>
      <c r="H24" s="1103" t="s">
        <v>5</v>
      </c>
      <c r="I24" s="1003"/>
      <c r="J24" s="1003" t="str">
        <f t="shared" si="0"/>
        <v>202210102.jpg</v>
      </c>
      <c r="K24" s="1545"/>
      <c r="L24" s="1545"/>
      <c r="M24" s="1545"/>
      <c r="N24" s="1545"/>
      <c r="O24" s="1545"/>
      <c r="P24" s="1545"/>
      <c r="Q24" s="1545"/>
      <c r="R24" s="1110" t="s">
        <v>1906</v>
      </c>
      <c r="S24" s="1013">
        <v>1</v>
      </c>
      <c r="T24" s="1013" t="s">
        <v>1941</v>
      </c>
      <c r="U24" s="1111"/>
      <c r="V24" s="1013">
        <v>1</v>
      </c>
      <c r="W24" s="1013" t="s">
        <v>1901</v>
      </c>
      <c r="X24" s="1013"/>
    </row>
    <row r="25" spans="1:24" ht="30.75" customHeight="1">
      <c r="A25" s="1181">
        <f>IF(F25="","",COUNTA($F$6:F25))</f>
        <v>15</v>
      </c>
      <c r="B25" s="1182" t="s">
        <v>1674</v>
      </c>
      <c r="C25" s="1183">
        <v>2022103</v>
      </c>
      <c r="D25" s="1184" t="s">
        <v>1215</v>
      </c>
      <c r="E25" s="1184"/>
      <c r="F25" s="1184" t="s">
        <v>77</v>
      </c>
      <c r="G25" s="1103" t="s">
        <v>41</v>
      </c>
      <c r="H25" s="1103" t="s">
        <v>5</v>
      </c>
      <c r="I25" s="1003"/>
      <c r="J25" s="1003" t="str">
        <f t="shared" si="0"/>
        <v>202210301.jpg</v>
      </c>
      <c r="K25" s="1545"/>
      <c r="L25" s="1545"/>
      <c r="M25" s="1545"/>
      <c r="N25" s="1545"/>
      <c r="O25" s="1545"/>
      <c r="P25" s="1545"/>
      <c r="Q25" s="1545"/>
      <c r="R25" s="1110" t="s">
        <v>1942</v>
      </c>
      <c r="S25" s="1013">
        <v>1</v>
      </c>
      <c r="T25" s="1013" t="s">
        <v>1878</v>
      </c>
      <c r="U25" s="1111"/>
      <c r="V25" s="1013">
        <v>1</v>
      </c>
      <c r="W25" s="1013" t="s">
        <v>1878</v>
      </c>
      <c r="X25" s="1013"/>
    </row>
    <row r="26" spans="1:24" ht="30.75" customHeight="1">
      <c r="A26" s="1181">
        <f>IF(F26="","",COUNTA($F$6:F26))</f>
        <v>16</v>
      </c>
      <c r="B26" s="1182" t="s">
        <v>1675</v>
      </c>
      <c r="C26" s="1183">
        <v>2022103</v>
      </c>
      <c r="D26" s="1184" t="s">
        <v>2235</v>
      </c>
      <c r="E26" s="1184"/>
      <c r="F26" s="1184" t="s">
        <v>77</v>
      </c>
      <c r="G26" s="1103" t="s">
        <v>41</v>
      </c>
      <c r="H26" s="1103" t="s">
        <v>5</v>
      </c>
      <c r="I26" s="1003"/>
      <c r="J26" s="1003" t="str">
        <f t="shared" si="0"/>
        <v>202210302.jpg</v>
      </c>
      <c r="K26" s="1545"/>
      <c r="L26" s="1545"/>
      <c r="M26" s="1545"/>
      <c r="N26" s="1545"/>
      <c r="O26" s="1545"/>
      <c r="P26" s="1545"/>
      <c r="Q26" s="1545"/>
      <c r="R26" s="1110" t="s">
        <v>1942</v>
      </c>
      <c r="S26" s="1013">
        <v>1</v>
      </c>
      <c r="T26" s="1013" t="s">
        <v>1878</v>
      </c>
      <c r="U26" s="1111"/>
      <c r="V26" s="1013">
        <v>1</v>
      </c>
      <c r="W26" s="1013" t="s">
        <v>1878</v>
      </c>
      <c r="X26" s="1013"/>
    </row>
    <row r="27" spans="1:24" s="1072" customFormat="1" ht="30.75" customHeight="1">
      <c r="A27" s="1185" t="s">
        <v>155</v>
      </c>
      <c r="B27" s="1186" t="s">
        <v>1845</v>
      </c>
      <c r="C27" s="1187"/>
      <c r="D27" s="1188" t="s">
        <v>5</v>
      </c>
      <c r="E27" s="1188"/>
      <c r="F27" s="1188"/>
      <c r="G27" s="1103"/>
      <c r="H27" s="1103"/>
      <c r="I27" s="1003"/>
      <c r="J27" s="1003" t="str">
        <f t="shared" si="0"/>
        <v>.jpg</v>
      </c>
      <c r="K27" s="1546"/>
      <c r="L27" s="1545"/>
      <c r="M27" s="1545"/>
      <c r="N27" s="1546"/>
      <c r="O27" s="1546"/>
      <c r="P27" s="1546"/>
      <c r="Q27" s="1546"/>
      <c r="X27" s="1013"/>
    </row>
    <row r="28" spans="1:24" ht="30.75" customHeight="1">
      <c r="A28" s="1181">
        <f>IF(F28="","",COUNTA($F$6:F28))</f>
        <v>17</v>
      </c>
      <c r="B28" s="1182" t="s">
        <v>1682</v>
      </c>
      <c r="C28" s="1183">
        <v>2220920</v>
      </c>
      <c r="D28" s="1184" t="s">
        <v>1244</v>
      </c>
      <c r="E28" s="1184"/>
      <c r="F28" s="1184" t="s">
        <v>846</v>
      </c>
      <c r="G28" s="1103" t="s">
        <v>41</v>
      </c>
      <c r="H28" s="1103"/>
      <c r="I28" s="1003"/>
      <c r="J28" s="1003" t="str">
        <f t="shared" si="0"/>
        <v>222092001.jpg</v>
      </c>
      <c r="K28" s="1545"/>
      <c r="L28" s="1545"/>
      <c r="M28" s="1545"/>
      <c r="N28" s="1545"/>
      <c r="O28" s="1545"/>
      <c r="P28" s="1545"/>
      <c r="Q28" s="1545"/>
      <c r="R28" s="1110" t="s">
        <v>1943</v>
      </c>
      <c r="S28" s="1013">
        <v>1</v>
      </c>
      <c r="T28" s="1013" t="s">
        <v>1925</v>
      </c>
      <c r="U28" s="1111"/>
      <c r="V28" s="1013">
        <v>1</v>
      </c>
      <c r="W28" s="1013" t="s">
        <v>1925</v>
      </c>
      <c r="X28" s="1013"/>
    </row>
    <row r="29" spans="1:24" ht="30.75" customHeight="1">
      <c r="A29" s="1181">
        <f>IF(F29="","",COUNTA($F$6:F29))</f>
        <v>18</v>
      </c>
      <c r="B29" s="1182" t="s">
        <v>1683</v>
      </c>
      <c r="C29" s="1183">
        <v>2220920</v>
      </c>
      <c r="D29" s="1184" t="s">
        <v>1245</v>
      </c>
      <c r="E29" s="1184"/>
      <c r="F29" s="1184" t="s">
        <v>846</v>
      </c>
      <c r="G29" s="1103" t="s">
        <v>41</v>
      </c>
      <c r="H29" s="1103" t="s">
        <v>5</v>
      </c>
      <c r="I29" s="1003"/>
      <c r="J29" s="1003" t="str">
        <f t="shared" si="0"/>
        <v>222092002.jpg</v>
      </c>
      <c r="K29" s="1545"/>
      <c r="L29" s="1545"/>
      <c r="M29" s="1545"/>
      <c r="N29" s="1545"/>
      <c r="O29" s="1545"/>
      <c r="P29" s="1545"/>
      <c r="Q29" s="1545"/>
      <c r="R29" s="1110" t="s">
        <v>1943</v>
      </c>
      <c r="S29" s="1013">
        <v>1</v>
      </c>
      <c r="T29" s="1013" t="s">
        <v>1925</v>
      </c>
      <c r="U29" s="1111"/>
      <c r="V29" s="1013">
        <v>1</v>
      </c>
      <c r="W29" s="1013" t="s">
        <v>1925</v>
      </c>
      <c r="X29" s="1013"/>
    </row>
    <row r="30" spans="1:24" ht="30.75" customHeight="1">
      <c r="A30" s="1181">
        <f>IF(F30="","",COUNTA($F$6:F30))</f>
        <v>19</v>
      </c>
      <c r="B30" s="1182" t="s">
        <v>1684</v>
      </c>
      <c r="C30" s="1183">
        <v>2220920</v>
      </c>
      <c r="D30" s="1184" t="s">
        <v>1246</v>
      </c>
      <c r="E30" s="1184"/>
      <c r="F30" s="1184" t="s">
        <v>846</v>
      </c>
      <c r="G30" s="1103" t="s">
        <v>41</v>
      </c>
      <c r="H30" s="1103"/>
      <c r="I30" s="1003"/>
      <c r="J30" s="1003" t="str">
        <f t="shared" si="0"/>
        <v>222092003.jpg</v>
      </c>
      <c r="K30" s="1545"/>
      <c r="L30" s="1545"/>
      <c r="M30" s="1545"/>
      <c r="N30" s="1545"/>
      <c r="O30" s="1545"/>
      <c r="P30" s="1545"/>
      <c r="Q30" s="1545"/>
      <c r="R30" s="1110" t="s">
        <v>1943</v>
      </c>
      <c r="S30" s="1013">
        <v>1</v>
      </c>
      <c r="T30" s="1013" t="s">
        <v>1925</v>
      </c>
      <c r="U30" s="1111"/>
      <c r="V30" s="1013">
        <v>1</v>
      </c>
      <c r="W30" s="1013" t="s">
        <v>1925</v>
      </c>
      <c r="X30" s="1013"/>
    </row>
    <row r="31" spans="1:24" ht="30.75" customHeight="1">
      <c r="A31" s="1181">
        <f>IF(F31="","",COUNTA($F$6:F31))</f>
        <v>20</v>
      </c>
      <c r="B31" s="1182" t="s">
        <v>1685</v>
      </c>
      <c r="C31" s="1183">
        <v>2220920</v>
      </c>
      <c r="D31" s="1184" t="s">
        <v>1247</v>
      </c>
      <c r="E31" s="1184"/>
      <c r="F31" s="1184" t="s">
        <v>846</v>
      </c>
      <c r="G31" s="1103" t="s">
        <v>41</v>
      </c>
      <c r="H31" s="1103" t="s">
        <v>5</v>
      </c>
      <c r="I31" s="1003"/>
      <c r="J31" s="1003" t="str">
        <f t="shared" si="0"/>
        <v>222092004.jpg</v>
      </c>
      <c r="K31" s="1545"/>
      <c r="L31" s="1545"/>
      <c r="M31" s="1545"/>
      <c r="N31" s="1545"/>
      <c r="O31" s="1545"/>
      <c r="P31" s="1545"/>
      <c r="Q31" s="1545"/>
      <c r="R31" s="1110" t="s">
        <v>1943</v>
      </c>
      <c r="S31" s="1013">
        <v>1</v>
      </c>
      <c r="T31" s="1013" t="s">
        <v>1925</v>
      </c>
      <c r="U31" s="1111"/>
      <c r="V31" s="1013">
        <v>1</v>
      </c>
      <c r="W31" s="1013" t="s">
        <v>1925</v>
      </c>
      <c r="X31" s="1013"/>
    </row>
    <row r="32" spans="1:24" ht="39.75" customHeight="1">
      <c r="A32" s="1181">
        <f>IF(F32="","",COUNTA($F$6:F32))</f>
        <v>21</v>
      </c>
      <c r="B32" s="1182" t="s">
        <v>1686</v>
      </c>
      <c r="C32" s="1183">
        <v>2220972</v>
      </c>
      <c r="D32" s="1184" t="s">
        <v>1250</v>
      </c>
      <c r="E32" s="1184"/>
      <c r="F32" s="1184" t="s">
        <v>847</v>
      </c>
      <c r="G32" s="1103" t="s">
        <v>41</v>
      </c>
      <c r="H32" s="1103" t="s">
        <v>5</v>
      </c>
      <c r="I32" s="1003"/>
      <c r="J32" s="1003" t="str">
        <f t="shared" si="0"/>
        <v>222097201.jpg</v>
      </c>
      <c r="K32" s="1545"/>
      <c r="L32" s="1545"/>
      <c r="M32" s="1545"/>
      <c r="N32" s="1545"/>
      <c r="O32" s="1545"/>
      <c r="P32" s="1545"/>
      <c r="Q32" s="1545"/>
      <c r="R32" s="1115" t="s">
        <v>1944</v>
      </c>
      <c r="S32" s="1013">
        <v>1</v>
      </c>
      <c r="T32" s="1013" t="s">
        <v>1926</v>
      </c>
      <c r="U32" s="1111"/>
      <c r="V32" s="1013">
        <v>1</v>
      </c>
      <c r="W32" s="1013" t="s">
        <v>1939</v>
      </c>
      <c r="X32" s="1013"/>
    </row>
    <row r="33" spans="1:24" ht="37.5" customHeight="1">
      <c r="A33" s="1181">
        <f>IF(F33="","",COUNTA($F$6:F33))</f>
        <v>22</v>
      </c>
      <c r="B33" s="1182" t="s">
        <v>1687</v>
      </c>
      <c r="C33" s="1183">
        <v>2220972</v>
      </c>
      <c r="D33" s="1184" t="s">
        <v>1251</v>
      </c>
      <c r="E33" s="1184"/>
      <c r="F33" s="1184" t="s">
        <v>847</v>
      </c>
      <c r="G33" s="1103" t="s">
        <v>41</v>
      </c>
      <c r="H33" s="1103" t="s">
        <v>5</v>
      </c>
      <c r="I33" s="1003"/>
      <c r="J33" s="1003" t="str">
        <f t="shared" si="0"/>
        <v>222097202.jpg</v>
      </c>
      <c r="K33" s="1545"/>
      <c r="L33" s="1545"/>
      <c r="M33" s="1545"/>
      <c r="N33" s="1545"/>
      <c r="O33" s="1545"/>
      <c r="P33" s="1545"/>
      <c r="Q33" s="1545"/>
      <c r="R33" s="1115" t="s">
        <v>1944</v>
      </c>
      <c r="S33" s="1013">
        <v>1</v>
      </c>
      <c r="T33" s="1013" t="s">
        <v>1926</v>
      </c>
      <c r="U33" s="1111"/>
      <c r="V33" s="1013">
        <v>1</v>
      </c>
      <c r="W33" s="1013" t="s">
        <v>1939</v>
      </c>
      <c r="X33" s="1013"/>
    </row>
    <row r="34" spans="1:24" s="1072" customFormat="1" ht="30.75" customHeight="1">
      <c r="A34" s="1185" t="s">
        <v>49</v>
      </c>
      <c r="B34" s="1186" t="s">
        <v>1852</v>
      </c>
      <c r="C34" s="1187"/>
      <c r="D34" s="1188"/>
      <c r="E34" s="1188"/>
      <c r="F34" s="1188"/>
      <c r="G34" s="1116"/>
      <c r="H34" s="1116"/>
      <c r="I34" s="1117"/>
      <c r="J34" s="1117"/>
      <c r="K34" s="1550"/>
      <c r="L34" s="1551"/>
      <c r="M34" s="1551"/>
      <c r="N34" s="1551"/>
      <c r="O34" s="1551"/>
      <c r="P34" s="1551"/>
      <c r="Q34" s="1552"/>
    </row>
    <row r="35" spans="1:24" ht="30.75" customHeight="1">
      <c r="A35" s="1181">
        <f>IF(F35="","",COUNTA($F$6:F35))</f>
        <v>23</v>
      </c>
      <c r="B35" s="1182" t="s">
        <v>2161</v>
      </c>
      <c r="C35" s="1189" t="s">
        <v>1850</v>
      </c>
      <c r="D35" s="1190" t="s">
        <v>2162</v>
      </c>
      <c r="E35" s="1184"/>
      <c r="F35" s="1184" t="s">
        <v>847</v>
      </c>
      <c r="G35" s="1016" t="str">
        <f>LEFT(C35,7)&amp;F35</f>
        <v>23100231000 đồng/m2</v>
      </c>
      <c r="H35" s="1016" t="s">
        <v>1796</v>
      </c>
      <c r="I35" s="1118"/>
      <c r="J35" s="1118"/>
      <c r="K35" s="1467"/>
      <c r="L35" s="1468"/>
      <c r="M35" s="1468"/>
      <c r="N35" s="1468"/>
      <c r="O35" s="1468"/>
      <c r="P35" s="1468"/>
      <c r="Q35" s="1468"/>
      <c r="R35" s="1110" t="s">
        <v>1876</v>
      </c>
      <c r="S35" s="1013">
        <v>1</v>
      </c>
      <c r="T35" s="1013" t="s">
        <v>1945</v>
      </c>
      <c r="U35" s="1111"/>
      <c r="V35" s="1013">
        <v>1</v>
      </c>
      <c r="W35" s="1013" t="s">
        <v>1945</v>
      </c>
      <c r="X35" s="1013"/>
    </row>
    <row r="36" spans="1:24" s="1072" customFormat="1" ht="30.75" customHeight="1">
      <c r="A36" s="1185" t="s">
        <v>50</v>
      </c>
      <c r="B36" s="1186" t="s">
        <v>1846</v>
      </c>
      <c r="C36" s="1187"/>
      <c r="D36" s="1188" t="s">
        <v>5</v>
      </c>
      <c r="E36" s="1188"/>
      <c r="F36" s="1188"/>
      <c r="G36" s="1103"/>
      <c r="H36" s="1103"/>
      <c r="I36" s="1003"/>
      <c r="J36" s="1003" t="str">
        <f t="shared" si="0"/>
        <v>.jpg</v>
      </c>
      <c r="K36" s="1546"/>
      <c r="L36" s="1545"/>
      <c r="M36" s="1545"/>
      <c r="N36" s="1546"/>
      <c r="O36" s="1546"/>
      <c r="P36" s="1546"/>
      <c r="Q36" s="1546"/>
    </row>
    <row r="37" spans="1:24" ht="30.75" customHeight="1">
      <c r="A37" s="1181">
        <f>IF(F37="","",COUNTA($F$6:F37))</f>
        <v>24</v>
      </c>
      <c r="B37" s="1182" t="s">
        <v>718</v>
      </c>
      <c r="C37" s="1183" t="s">
        <v>702</v>
      </c>
      <c r="D37" s="1184" t="s">
        <v>1261</v>
      </c>
      <c r="E37" s="1184"/>
      <c r="F37" s="1184" t="s">
        <v>37</v>
      </c>
      <c r="G37" s="1103" t="s">
        <v>41</v>
      </c>
      <c r="H37" s="1103" t="s">
        <v>5</v>
      </c>
      <c r="I37" s="1003"/>
      <c r="J37" s="1003" t="str">
        <f t="shared" si="0"/>
        <v>239202101.jpg</v>
      </c>
      <c r="K37" s="1545"/>
      <c r="L37" s="1545"/>
      <c r="M37" s="1545"/>
      <c r="N37" s="1545"/>
      <c r="O37" s="1545"/>
      <c r="P37" s="1545"/>
      <c r="Q37" s="1545"/>
      <c r="R37" s="1110" t="s">
        <v>1876</v>
      </c>
      <c r="S37" s="1013">
        <v>1</v>
      </c>
      <c r="T37" s="1013" t="s">
        <v>1945</v>
      </c>
      <c r="U37" s="1111"/>
      <c r="V37" s="1013">
        <v>1</v>
      </c>
      <c r="W37" s="1013" t="s">
        <v>1945</v>
      </c>
      <c r="X37" s="1013"/>
    </row>
    <row r="38" spans="1:24" ht="30.75" customHeight="1">
      <c r="A38" s="1181">
        <f>IF(F38="","",COUNTA($F$6:F38))</f>
        <v>25</v>
      </c>
      <c r="B38" s="1182" t="s">
        <v>719</v>
      </c>
      <c r="C38" s="1183" t="s">
        <v>702</v>
      </c>
      <c r="D38" s="1184" t="s">
        <v>1262</v>
      </c>
      <c r="E38" s="1184"/>
      <c r="F38" s="1184" t="s">
        <v>37</v>
      </c>
      <c r="G38" s="1119"/>
      <c r="H38" s="1119"/>
      <c r="I38" s="1007"/>
      <c r="J38" s="1007" t="str">
        <f t="shared" si="0"/>
        <v>239202102.jpg</v>
      </c>
      <c r="K38" s="1557"/>
      <c r="L38" s="1557"/>
      <c r="M38" s="1557"/>
      <c r="N38" s="1557"/>
      <c r="O38" s="1557"/>
      <c r="P38" s="1557"/>
      <c r="Q38" s="1557"/>
      <c r="R38" s="1120" t="s">
        <v>1876</v>
      </c>
      <c r="S38" s="1121">
        <v>1</v>
      </c>
      <c r="T38" s="1121" t="s">
        <v>1945</v>
      </c>
      <c r="U38" s="1122"/>
      <c r="V38" s="1121">
        <v>1</v>
      </c>
      <c r="W38" s="1121" t="s">
        <v>1945</v>
      </c>
      <c r="X38" s="1121"/>
    </row>
    <row r="39" spans="1:24" s="1015" customFormat="1" ht="32.25" customHeight="1">
      <c r="A39" s="1181">
        <f>IF(F39="","",COUNTA($F$6:F39))</f>
        <v>26</v>
      </c>
      <c r="B39" s="1182" t="s">
        <v>720</v>
      </c>
      <c r="C39" s="1183" t="s">
        <v>702</v>
      </c>
      <c r="D39" s="1184" t="s">
        <v>1263</v>
      </c>
      <c r="E39" s="1184"/>
      <c r="F39" s="1184" t="s">
        <v>37</v>
      </c>
      <c r="G39" s="1103"/>
      <c r="H39" s="1103"/>
      <c r="I39" s="1003"/>
      <c r="J39" s="1003" t="str">
        <f t="shared" si="0"/>
        <v>239202103.jpg</v>
      </c>
      <c r="K39" s="1545"/>
      <c r="L39" s="1545"/>
      <c r="M39" s="1545"/>
      <c r="N39" s="1545"/>
      <c r="O39" s="1545"/>
      <c r="P39" s="1545"/>
      <c r="Q39" s="1545"/>
      <c r="R39" s="1123" t="s">
        <v>1876</v>
      </c>
      <c r="S39" s="1012">
        <v>1</v>
      </c>
      <c r="T39" s="1012" t="s">
        <v>1945</v>
      </c>
      <c r="U39" s="1011"/>
      <c r="V39" s="1012">
        <v>1</v>
      </c>
      <c r="W39" s="1012" t="s">
        <v>1945</v>
      </c>
      <c r="X39" s="1012"/>
    </row>
    <row r="40" spans="1:24" s="1015" customFormat="1" ht="30.75" customHeight="1">
      <c r="A40" s="1181">
        <f>IF(F40="","",COUNTA($F$6:F40))</f>
        <v>27</v>
      </c>
      <c r="B40" s="1182" t="s">
        <v>1829</v>
      </c>
      <c r="C40" s="1183" t="s">
        <v>702</v>
      </c>
      <c r="D40" s="1184" t="s">
        <v>2236</v>
      </c>
      <c r="E40" s="1184"/>
      <c r="F40" s="1184" t="s">
        <v>847</v>
      </c>
      <c r="G40" s="1103" t="s">
        <v>41</v>
      </c>
      <c r="H40" s="1103" t="s">
        <v>5</v>
      </c>
      <c r="I40" s="1003"/>
      <c r="J40" s="1003" t="str">
        <f t="shared" si="0"/>
        <v>239202104.jpg</v>
      </c>
      <c r="K40" s="1545"/>
      <c r="L40" s="1545"/>
      <c r="M40" s="1545"/>
      <c r="N40" s="1545"/>
      <c r="O40" s="1545"/>
      <c r="P40" s="1545"/>
      <c r="Q40" s="1545"/>
      <c r="R40" s="1123" t="s">
        <v>1946</v>
      </c>
      <c r="S40" s="1012">
        <v>1</v>
      </c>
      <c r="T40" s="1012" t="s">
        <v>1947</v>
      </c>
      <c r="U40" s="1011"/>
      <c r="V40" s="1124">
        <v>1</v>
      </c>
      <c r="W40" s="1124" t="s">
        <v>1939</v>
      </c>
      <c r="X40" s="1012"/>
    </row>
    <row r="41" spans="1:24" s="1015" customFormat="1" ht="30.75" customHeight="1">
      <c r="A41" s="1181">
        <f>IF(F41="","",COUNTA($F$6:F41))</f>
        <v>28</v>
      </c>
      <c r="B41" s="1182" t="s">
        <v>1828</v>
      </c>
      <c r="C41" s="1183" t="s">
        <v>702</v>
      </c>
      <c r="D41" s="1184" t="s">
        <v>1264</v>
      </c>
      <c r="E41" s="1184"/>
      <c r="F41" s="1184" t="s">
        <v>847</v>
      </c>
      <c r="G41" s="1125" t="str">
        <f>LEFT(C41,7)&amp;F41</f>
        <v>23920211000 đồng/m2</v>
      </c>
      <c r="H41" s="1009" t="s">
        <v>847</v>
      </c>
      <c r="I41" s="1103"/>
      <c r="J41" s="1103"/>
      <c r="K41" s="1519"/>
      <c r="L41" s="1519"/>
      <c r="M41" s="1519"/>
      <c r="N41" s="1519"/>
      <c r="O41" s="1519"/>
      <c r="P41" s="1519"/>
      <c r="Q41" s="1519"/>
      <c r="R41" s="1123" t="s">
        <v>1946</v>
      </c>
      <c r="S41" s="1012">
        <v>1</v>
      </c>
      <c r="T41" s="1012" t="s">
        <v>1939</v>
      </c>
      <c r="U41" s="1011"/>
      <c r="V41" s="1012">
        <v>1</v>
      </c>
      <c r="W41" s="1012" t="s">
        <v>1939</v>
      </c>
      <c r="X41" s="1012"/>
    </row>
    <row r="42" spans="1:24" ht="30.75" customHeight="1">
      <c r="A42" s="1181">
        <f>IF(F42="","",COUNTA($F$6:F42))</f>
        <v>29</v>
      </c>
      <c r="B42" s="1182" t="s">
        <v>1830</v>
      </c>
      <c r="C42" s="1183" t="s">
        <v>702</v>
      </c>
      <c r="D42" s="1184" t="s">
        <v>1265</v>
      </c>
      <c r="E42" s="1184"/>
      <c r="F42" s="1184" t="s">
        <v>847</v>
      </c>
      <c r="G42" s="1126" t="str">
        <f>LEFT(C42,7)&amp;F42</f>
        <v>23920211000 đồng/m2</v>
      </c>
      <c r="H42" s="1127" t="s">
        <v>847</v>
      </c>
      <c r="I42" s="1128"/>
      <c r="J42" s="1128"/>
      <c r="K42" s="1558"/>
      <c r="L42" s="1558"/>
      <c r="M42" s="1558"/>
      <c r="N42" s="1558"/>
      <c r="O42" s="1558"/>
      <c r="P42" s="1558"/>
      <c r="Q42" s="1558"/>
      <c r="R42" s="1107" t="s">
        <v>1946</v>
      </c>
      <c r="S42" s="1108">
        <v>1</v>
      </c>
      <c r="T42" s="1108" t="s">
        <v>1939</v>
      </c>
      <c r="U42" s="1109"/>
      <c r="V42" s="1108">
        <v>1</v>
      </c>
      <c r="W42" s="1108" t="s">
        <v>1939</v>
      </c>
      <c r="X42" s="1108"/>
    </row>
    <row r="43" spans="1:24" ht="30.75" customHeight="1">
      <c r="A43" s="1181">
        <f>IF(F43="","",COUNTA($F$6:F43))</f>
        <v>30</v>
      </c>
      <c r="B43" s="1182" t="s">
        <v>1831</v>
      </c>
      <c r="C43" s="1183" t="s">
        <v>702</v>
      </c>
      <c r="D43" s="1184" t="s">
        <v>1266</v>
      </c>
      <c r="E43" s="1184"/>
      <c r="F43" s="1184" t="s">
        <v>847</v>
      </c>
      <c r="G43" s="1129" t="str">
        <f>LEFT(C43,7)&amp;F43</f>
        <v>23920211000 đồng/m2</v>
      </c>
      <c r="H43" s="1016" t="s">
        <v>847</v>
      </c>
      <c r="I43" s="1130"/>
      <c r="J43" s="1130"/>
      <c r="K43" s="1519"/>
      <c r="L43" s="1519"/>
      <c r="M43" s="1519"/>
      <c r="N43" s="1519"/>
      <c r="O43" s="1519"/>
      <c r="P43" s="1519"/>
      <c r="Q43" s="1519"/>
      <c r="R43" s="1110" t="s">
        <v>1946</v>
      </c>
      <c r="S43" s="1013">
        <v>1</v>
      </c>
      <c r="T43" s="1013" t="s">
        <v>1939</v>
      </c>
      <c r="U43" s="1111"/>
      <c r="V43" s="1013">
        <v>1</v>
      </c>
      <c r="W43" s="1013" t="s">
        <v>1939</v>
      </c>
      <c r="X43" s="1013"/>
    </row>
    <row r="44" spans="1:24" ht="30.75" customHeight="1">
      <c r="A44" s="1181">
        <f>IF(F44="","",COUNTA($F$6:F44))</f>
        <v>31</v>
      </c>
      <c r="B44" s="1182" t="s">
        <v>1827</v>
      </c>
      <c r="C44" s="1183" t="s">
        <v>702</v>
      </c>
      <c r="D44" s="1184" t="s">
        <v>1267</v>
      </c>
      <c r="E44" s="1184"/>
      <c r="F44" s="1184" t="s">
        <v>847</v>
      </c>
      <c r="G44" s="1103" t="s">
        <v>41</v>
      </c>
      <c r="H44" s="1103" t="s">
        <v>5</v>
      </c>
      <c r="I44" s="1003"/>
      <c r="J44" s="1003" t="str">
        <f t="shared" si="0"/>
        <v>239202108.jpg</v>
      </c>
      <c r="K44" s="1545"/>
      <c r="L44" s="1545"/>
      <c r="M44" s="1545"/>
      <c r="N44" s="1545"/>
      <c r="O44" s="1545"/>
      <c r="P44" s="1545"/>
      <c r="Q44" s="1545"/>
      <c r="R44" s="1110" t="s">
        <v>1946</v>
      </c>
      <c r="S44" s="1013">
        <v>1</v>
      </c>
      <c r="T44" s="1013" t="s">
        <v>1939</v>
      </c>
      <c r="U44" s="1111"/>
      <c r="V44" s="1013">
        <v>1</v>
      </c>
      <c r="W44" s="1013" t="s">
        <v>1939</v>
      </c>
      <c r="X44" s="1013"/>
    </row>
    <row r="45" spans="1:24" ht="30.75" customHeight="1">
      <c r="A45" s="1181">
        <f>IF(F45="","",COUNTA($F$6:F45))</f>
        <v>32</v>
      </c>
      <c r="B45" s="1182" t="s">
        <v>1690</v>
      </c>
      <c r="C45" s="1183" t="s">
        <v>702</v>
      </c>
      <c r="D45" s="1184" t="s">
        <v>2237</v>
      </c>
      <c r="E45" s="1184"/>
      <c r="F45" s="1184" t="s">
        <v>847</v>
      </c>
      <c r="G45" s="1103" t="s">
        <v>41</v>
      </c>
      <c r="H45" s="1103"/>
      <c r="I45" s="1003"/>
      <c r="J45" s="1003" t="str">
        <f t="shared" si="0"/>
        <v>239202109.jpg</v>
      </c>
      <c r="K45" s="1545"/>
      <c r="L45" s="1545"/>
      <c r="M45" s="1545"/>
      <c r="N45" s="1545"/>
      <c r="O45" s="1545"/>
      <c r="P45" s="1545"/>
      <c r="Q45" s="1545"/>
      <c r="R45" s="1110" t="s">
        <v>1946</v>
      </c>
      <c r="S45" s="1013">
        <v>1</v>
      </c>
      <c r="T45" s="1013" t="s">
        <v>1939</v>
      </c>
      <c r="U45" s="1111"/>
      <c r="V45" s="1013">
        <v>1</v>
      </c>
      <c r="W45" s="1013" t="s">
        <v>1939</v>
      </c>
      <c r="X45" s="1013"/>
    </row>
    <row r="46" spans="1:24" ht="30.75" customHeight="1">
      <c r="A46" s="1181">
        <f>IF(F46="","",COUNTA($F$6:F46))</f>
        <v>33</v>
      </c>
      <c r="B46" s="1182" t="s">
        <v>1834</v>
      </c>
      <c r="C46" s="1183" t="s">
        <v>702</v>
      </c>
      <c r="D46" s="1184" t="s">
        <v>2238</v>
      </c>
      <c r="E46" s="1184"/>
      <c r="F46" s="1184" t="s">
        <v>37</v>
      </c>
      <c r="G46" s="1103"/>
      <c r="H46" s="1103"/>
      <c r="I46" s="1003"/>
      <c r="J46" s="1003" t="str">
        <f>D46&amp;".jpg"</f>
        <v>239202110.jpg</v>
      </c>
      <c r="K46" s="1554"/>
      <c r="L46" s="1555"/>
      <c r="M46" s="1555"/>
      <c r="N46" s="1555"/>
      <c r="O46" s="1555"/>
      <c r="P46" s="1555"/>
      <c r="Q46" s="1556"/>
      <c r="R46" s="1110" t="s">
        <v>1876</v>
      </c>
      <c r="S46" s="1013">
        <v>1</v>
      </c>
      <c r="T46" s="1013" t="s">
        <v>1945</v>
      </c>
      <c r="U46" s="1111"/>
      <c r="V46" s="1013">
        <v>1000</v>
      </c>
      <c r="W46" s="1013" t="s">
        <v>1945</v>
      </c>
      <c r="X46" s="1013"/>
    </row>
    <row r="47" spans="1:24" s="1072" customFormat="1" ht="30.75" customHeight="1">
      <c r="A47" s="1185" t="s">
        <v>51</v>
      </c>
      <c r="B47" s="1191" t="s">
        <v>1844</v>
      </c>
      <c r="C47" s="1187"/>
      <c r="D47" s="1188" t="s">
        <v>5</v>
      </c>
      <c r="E47" s="1188"/>
      <c r="F47" s="1188"/>
      <c r="G47" s="1103"/>
      <c r="H47" s="1103"/>
      <c r="I47" s="1003"/>
      <c r="J47" s="1003" t="str">
        <f t="shared" si="0"/>
        <v>.jpg</v>
      </c>
      <c r="K47" s="1546"/>
      <c r="L47" s="1545"/>
      <c r="M47" s="1545"/>
      <c r="N47" s="1546"/>
      <c r="O47" s="1546"/>
      <c r="P47" s="1546"/>
      <c r="Q47" s="1546"/>
      <c r="R47" s="1112"/>
      <c r="S47" s="1113"/>
      <c r="T47" s="1113"/>
      <c r="U47" s="1114"/>
      <c r="V47" s="1113"/>
      <c r="W47" s="1113"/>
      <c r="X47" s="1113"/>
    </row>
    <row r="48" spans="1:24" ht="30.75" customHeight="1">
      <c r="A48" s="1181">
        <f>IF(F48="","",COUNTA($F$6:F48))</f>
        <v>34</v>
      </c>
      <c r="B48" s="1182" t="s">
        <v>1773</v>
      </c>
      <c r="C48" s="1183">
        <v>2393021</v>
      </c>
      <c r="D48" s="1184" t="s">
        <v>2239</v>
      </c>
      <c r="E48" s="1184"/>
      <c r="F48" s="1184" t="s">
        <v>29</v>
      </c>
      <c r="G48" s="1103" t="s">
        <v>41</v>
      </c>
      <c r="H48" s="1103" t="s">
        <v>5</v>
      </c>
      <c r="I48" s="1003"/>
      <c r="J48" s="1003" t="str">
        <f t="shared" si="0"/>
        <v>239302101.jpg</v>
      </c>
      <c r="K48" s="1545"/>
      <c r="L48" s="1545"/>
      <c r="M48" s="1545"/>
      <c r="N48" s="1545"/>
      <c r="O48" s="1545"/>
      <c r="P48" s="1545"/>
      <c r="Q48" s="1545"/>
      <c r="R48" s="1110" t="s">
        <v>1948</v>
      </c>
      <c r="S48" s="1013">
        <v>1</v>
      </c>
      <c r="T48" s="1013" t="s">
        <v>1937</v>
      </c>
      <c r="U48" s="1111"/>
      <c r="V48" s="1013">
        <v>1</v>
      </c>
      <c r="W48" s="1013" t="s">
        <v>1937</v>
      </c>
      <c r="X48" s="1013"/>
    </row>
    <row r="49" spans="1:24" ht="30.75" customHeight="1">
      <c r="A49" s="1181">
        <f>IF(F49="","",COUNTA($F$6:F49))</f>
        <v>35</v>
      </c>
      <c r="B49" s="1182" t="s">
        <v>1691</v>
      </c>
      <c r="C49" s="1183">
        <v>2393021</v>
      </c>
      <c r="D49" s="1184" t="s">
        <v>2240</v>
      </c>
      <c r="E49" s="1184"/>
      <c r="F49" s="1184" t="s">
        <v>29</v>
      </c>
      <c r="G49" s="1103" t="s">
        <v>41</v>
      </c>
      <c r="H49" s="1103" t="s">
        <v>5</v>
      </c>
      <c r="I49" s="1003"/>
      <c r="J49" s="1003" t="str">
        <f t="shared" si="0"/>
        <v>239302102.jpg</v>
      </c>
      <c r="K49" s="1545"/>
      <c r="L49" s="1545"/>
      <c r="M49" s="1545"/>
      <c r="N49" s="1545"/>
      <c r="O49" s="1545"/>
      <c r="P49" s="1545"/>
      <c r="Q49" s="1545"/>
      <c r="R49" s="1110" t="s">
        <v>1948</v>
      </c>
      <c r="S49" s="1013">
        <v>1</v>
      </c>
      <c r="T49" s="1013" t="s">
        <v>1937</v>
      </c>
      <c r="U49" s="1111"/>
      <c r="V49" s="1013">
        <v>1</v>
      </c>
      <c r="W49" s="1013" t="s">
        <v>1937</v>
      </c>
      <c r="X49" s="1013"/>
    </row>
    <row r="50" spans="1:24" ht="30.75" customHeight="1">
      <c r="A50" s="1181">
        <f>IF(F50="","",COUNTA($F$6:F50))</f>
        <v>36</v>
      </c>
      <c r="B50" s="1182" t="s">
        <v>1688</v>
      </c>
      <c r="C50" s="1183">
        <v>2393021</v>
      </c>
      <c r="D50" s="1184" t="s">
        <v>2241</v>
      </c>
      <c r="E50" s="1184"/>
      <c r="F50" s="1184" t="s">
        <v>29</v>
      </c>
      <c r="G50" s="1103" t="s">
        <v>41</v>
      </c>
      <c r="H50" s="1103" t="s">
        <v>5</v>
      </c>
      <c r="I50" s="1003"/>
      <c r="J50" s="1003" t="str">
        <f t="shared" si="0"/>
        <v>239302103.jpg</v>
      </c>
      <c r="K50" s="1545"/>
      <c r="L50" s="1545"/>
      <c r="M50" s="1545"/>
      <c r="N50" s="1545"/>
      <c r="O50" s="1545"/>
      <c r="P50" s="1545"/>
      <c r="Q50" s="1545"/>
      <c r="R50" s="1110" t="s">
        <v>1948</v>
      </c>
      <c r="S50" s="1013">
        <v>1</v>
      </c>
      <c r="T50" s="1013" t="s">
        <v>1937</v>
      </c>
      <c r="U50" s="1111"/>
      <c r="V50" s="1013">
        <v>1</v>
      </c>
      <c r="W50" s="1013" t="s">
        <v>1937</v>
      </c>
      <c r="X50" s="1013"/>
    </row>
    <row r="51" spans="1:24" ht="30.75" customHeight="1">
      <c r="A51" s="1181">
        <f>IF(F51="","",COUNTA($F$6:F51))</f>
        <v>37</v>
      </c>
      <c r="B51" s="1182" t="s">
        <v>1689</v>
      </c>
      <c r="C51" s="1183">
        <v>2393021</v>
      </c>
      <c r="D51" s="1184" t="s">
        <v>2242</v>
      </c>
      <c r="E51" s="1184"/>
      <c r="F51" s="1184" t="s">
        <v>29</v>
      </c>
      <c r="G51" s="1103" t="s">
        <v>41</v>
      </c>
      <c r="H51" s="1103" t="s">
        <v>5</v>
      </c>
      <c r="I51" s="1003"/>
      <c r="J51" s="1003" t="str">
        <f t="shared" si="0"/>
        <v>239302104.jpg</v>
      </c>
      <c r="K51" s="1545"/>
      <c r="L51" s="1545"/>
      <c r="M51" s="1545"/>
      <c r="N51" s="1545"/>
      <c r="O51" s="1545"/>
      <c r="P51" s="1545"/>
      <c r="Q51" s="1545"/>
      <c r="R51" s="1110" t="s">
        <v>1948</v>
      </c>
      <c r="S51" s="1013">
        <v>1</v>
      </c>
      <c r="T51" s="1013" t="s">
        <v>1937</v>
      </c>
      <c r="U51" s="1111"/>
      <c r="V51" s="1013">
        <v>1</v>
      </c>
      <c r="W51" s="1013" t="s">
        <v>1937</v>
      </c>
      <c r="X51" s="1013"/>
    </row>
    <row r="52" spans="1:24" s="1072" customFormat="1" ht="30.75" customHeight="1">
      <c r="A52" s="1185" t="s">
        <v>52</v>
      </c>
      <c r="B52" s="1186" t="s">
        <v>1841</v>
      </c>
      <c r="C52" s="1187"/>
      <c r="D52" s="1188" t="s">
        <v>5</v>
      </c>
      <c r="E52" s="1188"/>
      <c r="F52" s="1188"/>
      <c r="G52" s="1103"/>
      <c r="H52" s="1103"/>
      <c r="I52" s="1003"/>
      <c r="J52" s="1003" t="str">
        <f t="shared" si="0"/>
        <v>.jpg</v>
      </c>
      <c r="K52" s="1546"/>
      <c r="L52" s="1545"/>
      <c r="M52" s="1545"/>
      <c r="N52" s="1546"/>
      <c r="O52" s="1546"/>
      <c r="P52" s="1546"/>
      <c r="Q52" s="1546"/>
      <c r="R52" s="1112"/>
      <c r="S52" s="1113"/>
      <c r="T52" s="1113"/>
      <c r="U52" s="1114"/>
      <c r="V52" s="1113"/>
      <c r="W52" s="1113"/>
      <c r="X52" s="1113"/>
    </row>
    <row r="53" spans="1:24" ht="30.75" customHeight="1">
      <c r="A53" s="1181">
        <f>IF(F53="","",COUNTA($F$6:F53))</f>
        <v>38</v>
      </c>
      <c r="B53" s="1182" t="s">
        <v>1696</v>
      </c>
      <c r="C53" s="1183">
        <v>2394111</v>
      </c>
      <c r="D53" s="1184" t="s">
        <v>1273</v>
      </c>
      <c r="E53" s="1184"/>
      <c r="F53" s="1184" t="s">
        <v>69</v>
      </c>
      <c r="G53" s="1103" t="s">
        <v>41</v>
      </c>
      <c r="H53" s="1103" t="s">
        <v>5</v>
      </c>
      <c r="I53" s="1003"/>
      <c r="J53" s="1003" t="str">
        <f t="shared" si="0"/>
        <v>239411102.jpg</v>
      </c>
      <c r="K53" s="1545"/>
      <c r="L53" s="1545"/>
      <c r="M53" s="1545"/>
      <c r="N53" s="1545"/>
      <c r="O53" s="1545"/>
      <c r="P53" s="1545"/>
      <c r="Q53" s="1545"/>
      <c r="R53" s="1110" t="s">
        <v>1949</v>
      </c>
      <c r="S53" s="1013">
        <v>1</v>
      </c>
      <c r="T53" s="1013" t="s">
        <v>1950</v>
      </c>
      <c r="U53" s="1111"/>
      <c r="V53" s="1013">
        <v>1</v>
      </c>
      <c r="W53" s="1013" t="s">
        <v>1878</v>
      </c>
      <c r="X53" s="1013"/>
    </row>
    <row r="54" spans="1:24" ht="30.75" customHeight="1">
      <c r="A54" s="1181">
        <f>IF(F54="","",COUNTA($F$6:F54))</f>
        <v>39</v>
      </c>
      <c r="B54" s="1182" t="s">
        <v>1697</v>
      </c>
      <c r="C54" s="1183">
        <v>2394111</v>
      </c>
      <c r="D54" s="1184" t="s">
        <v>1274</v>
      </c>
      <c r="E54" s="1184"/>
      <c r="F54" s="1184" t="s">
        <v>69</v>
      </c>
      <c r="G54" s="1103" t="s">
        <v>41</v>
      </c>
      <c r="H54" s="1103" t="s">
        <v>5</v>
      </c>
      <c r="I54" s="1003"/>
      <c r="J54" s="1003" t="str">
        <f t="shared" si="0"/>
        <v>239411103.jpg</v>
      </c>
      <c r="K54" s="1545"/>
      <c r="L54" s="1545"/>
      <c r="M54" s="1545"/>
      <c r="N54" s="1545"/>
      <c r="O54" s="1545"/>
      <c r="P54" s="1545"/>
      <c r="Q54" s="1545"/>
      <c r="R54" s="1110" t="s">
        <v>1949</v>
      </c>
      <c r="S54" s="1013">
        <v>1</v>
      </c>
      <c r="T54" s="1013" t="s">
        <v>1950</v>
      </c>
      <c r="U54" s="1111"/>
      <c r="V54" s="1013">
        <v>1</v>
      </c>
      <c r="W54" s="1013" t="s">
        <v>1878</v>
      </c>
      <c r="X54" s="1013"/>
    </row>
    <row r="55" spans="1:24" ht="30.75" customHeight="1">
      <c r="A55" s="1181">
        <f>IF(F55="","",COUNTA($F$6:F55))</f>
        <v>40</v>
      </c>
      <c r="B55" s="1182" t="s">
        <v>1698</v>
      </c>
      <c r="C55" s="1183">
        <v>2394111</v>
      </c>
      <c r="D55" s="1184" t="s">
        <v>2243</v>
      </c>
      <c r="E55" s="1184"/>
      <c r="F55" s="1184" t="s">
        <v>69</v>
      </c>
      <c r="G55" s="1103" t="s">
        <v>41</v>
      </c>
      <c r="H55" s="1103" t="s">
        <v>5</v>
      </c>
      <c r="I55" s="1003"/>
      <c r="J55" s="1003" t="str">
        <f t="shared" si="0"/>
        <v>239411104.jpg</v>
      </c>
      <c r="K55" s="1545"/>
      <c r="L55" s="1545"/>
      <c r="M55" s="1545"/>
      <c r="N55" s="1545"/>
      <c r="O55" s="1545"/>
      <c r="P55" s="1545"/>
      <c r="Q55" s="1545"/>
      <c r="R55" s="1110" t="s">
        <v>1949</v>
      </c>
      <c r="S55" s="1013">
        <v>1</v>
      </c>
      <c r="T55" s="1013" t="s">
        <v>1950</v>
      </c>
      <c r="U55" s="1111"/>
      <c r="V55" s="1013">
        <v>1</v>
      </c>
      <c r="W55" s="1013" t="s">
        <v>1878</v>
      </c>
      <c r="X55" s="1013"/>
    </row>
    <row r="56" spans="1:24" ht="30.75" customHeight="1">
      <c r="A56" s="1181">
        <f>IF(F56="","",COUNTA($F$6:F56))</f>
        <v>41</v>
      </c>
      <c r="B56" s="1182" t="s">
        <v>1699</v>
      </c>
      <c r="C56" s="1183">
        <v>2394111</v>
      </c>
      <c r="D56" s="1184" t="s">
        <v>2244</v>
      </c>
      <c r="E56" s="1184"/>
      <c r="F56" s="1184" t="s">
        <v>69</v>
      </c>
      <c r="G56" s="1103" t="s">
        <v>41</v>
      </c>
      <c r="H56" s="1103" t="s">
        <v>5</v>
      </c>
      <c r="I56" s="1003"/>
      <c r="J56" s="1003" t="str">
        <f t="shared" si="0"/>
        <v>239411105.jpg</v>
      </c>
      <c r="K56" s="1545"/>
      <c r="L56" s="1545"/>
      <c r="M56" s="1545"/>
      <c r="N56" s="1545"/>
      <c r="O56" s="1545"/>
      <c r="P56" s="1545"/>
      <c r="Q56" s="1545"/>
      <c r="R56" s="1110" t="s">
        <v>1949</v>
      </c>
      <c r="S56" s="1013">
        <v>1</v>
      </c>
      <c r="T56" s="1013" t="s">
        <v>1950</v>
      </c>
      <c r="U56" s="1111"/>
      <c r="V56" s="1013">
        <v>1</v>
      </c>
      <c r="W56" s="1013" t="s">
        <v>1878</v>
      </c>
      <c r="X56" s="1013"/>
    </row>
    <row r="57" spans="1:24" s="1072" customFormat="1" ht="30.75" customHeight="1">
      <c r="A57" s="1185" t="s">
        <v>53</v>
      </c>
      <c r="B57" s="1186" t="s">
        <v>379</v>
      </c>
      <c r="C57" s="1187"/>
      <c r="D57" s="1188"/>
      <c r="E57" s="1188"/>
      <c r="F57" s="1188"/>
      <c r="G57" s="1103"/>
      <c r="H57" s="1103"/>
      <c r="I57" s="1003"/>
      <c r="J57" s="1003" t="str">
        <f t="shared" si="0"/>
        <v>.jpg</v>
      </c>
      <c r="K57" s="1546"/>
      <c r="L57" s="1545"/>
      <c r="M57" s="1545"/>
      <c r="N57" s="1546"/>
      <c r="O57" s="1546"/>
      <c r="P57" s="1546"/>
      <c r="Q57" s="1546"/>
      <c r="R57" s="1112"/>
      <c r="S57" s="1113"/>
      <c r="T57" s="1113"/>
      <c r="U57" s="1114"/>
      <c r="V57" s="1113"/>
      <c r="W57" s="1113"/>
      <c r="X57" s="1113"/>
    </row>
    <row r="58" spans="1:24" ht="30.75" customHeight="1">
      <c r="A58" s="1181">
        <f>IF(F58="","",COUNTA($F$6:F58))</f>
        <v>42</v>
      </c>
      <c r="B58" s="1182" t="s">
        <v>1700</v>
      </c>
      <c r="C58" s="1183" t="s">
        <v>664</v>
      </c>
      <c r="D58" s="1184" t="s">
        <v>2245</v>
      </c>
      <c r="E58" s="1184"/>
      <c r="F58" s="1184" t="s">
        <v>37</v>
      </c>
      <c r="G58" s="1103" t="s">
        <v>41</v>
      </c>
      <c r="H58" s="1103" t="s">
        <v>5</v>
      </c>
      <c r="I58" s="1003"/>
      <c r="J58" s="1003" t="str">
        <f>D58&amp;".jpg"</f>
        <v>239501101.jpg</v>
      </c>
      <c r="K58" s="1545"/>
      <c r="L58" s="1545"/>
      <c r="M58" s="1545"/>
      <c r="N58" s="1545"/>
      <c r="O58" s="1545"/>
      <c r="P58" s="1545"/>
      <c r="Q58" s="1545"/>
      <c r="R58" s="1110" t="s">
        <v>1876</v>
      </c>
      <c r="S58" s="1013">
        <v>1</v>
      </c>
      <c r="T58" s="1013" t="s">
        <v>1945</v>
      </c>
      <c r="U58" s="1111"/>
      <c r="V58" s="1013">
        <v>1000</v>
      </c>
      <c r="W58" s="1013" t="s">
        <v>1978</v>
      </c>
      <c r="X58" s="1013"/>
    </row>
    <row r="59" spans="1:24" ht="30.75" customHeight="1">
      <c r="A59" s="1181">
        <f>IF(F59="","",COUNTA($F$6:F59))</f>
        <v>43</v>
      </c>
      <c r="B59" s="1182" t="s">
        <v>1701</v>
      </c>
      <c r="C59" s="1183" t="s">
        <v>664</v>
      </c>
      <c r="D59" s="1184" t="s">
        <v>1278</v>
      </c>
      <c r="E59" s="1184"/>
      <c r="F59" s="1184" t="s">
        <v>37</v>
      </c>
      <c r="G59" s="1103" t="s">
        <v>41</v>
      </c>
      <c r="H59" s="1103" t="s">
        <v>5</v>
      </c>
      <c r="I59" s="1003"/>
      <c r="J59" s="1003" t="str">
        <f>D59&amp;".jpg"</f>
        <v>239501102.jpg</v>
      </c>
      <c r="K59" s="1545"/>
      <c r="L59" s="1545"/>
      <c r="M59" s="1545"/>
      <c r="N59" s="1545"/>
      <c r="O59" s="1545"/>
      <c r="P59" s="1545"/>
      <c r="Q59" s="1545"/>
      <c r="R59" s="1110" t="s">
        <v>1876</v>
      </c>
      <c r="S59" s="1013">
        <v>1</v>
      </c>
      <c r="T59" s="1013" t="s">
        <v>1978</v>
      </c>
      <c r="U59" s="1111"/>
      <c r="V59" s="1013">
        <v>1</v>
      </c>
      <c r="W59" s="1013" t="s">
        <v>1978</v>
      </c>
      <c r="X59" s="1013"/>
    </row>
    <row r="60" spans="1:24" ht="30.75" customHeight="1">
      <c r="A60" s="1181">
        <f>IF(F60="","",COUNTA($F$6:F60))</f>
        <v>44</v>
      </c>
      <c r="B60" s="1182" t="s">
        <v>1702</v>
      </c>
      <c r="C60" s="1183" t="s">
        <v>664</v>
      </c>
      <c r="D60" s="1184" t="s">
        <v>1279</v>
      </c>
      <c r="E60" s="1184"/>
      <c r="F60" s="1184" t="s">
        <v>37</v>
      </c>
      <c r="G60" s="1103"/>
      <c r="H60" s="1103"/>
      <c r="I60" s="1003"/>
      <c r="J60" s="1003" t="str">
        <f>D60&amp;".jpg"</f>
        <v>239501103.jpg</v>
      </c>
      <c r="K60" s="1545"/>
      <c r="L60" s="1545"/>
      <c r="M60" s="1545"/>
      <c r="N60" s="1545"/>
      <c r="O60" s="1545"/>
      <c r="P60" s="1545"/>
      <c r="Q60" s="1545"/>
      <c r="R60" s="1110" t="s">
        <v>1876</v>
      </c>
      <c r="S60" s="1013">
        <v>1</v>
      </c>
      <c r="T60" s="1013" t="s">
        <v>1945</v>
      </c>
      <c r="U60" s="1111"/>
      <c r="V60" s="1013">
        <v>1</v>
      </c>
      <c r="W60" s="1013" t="s">
        <v>1978</v>
      </c>
      <c r="X60" s="1013"/>
    </row>
    <row r="61" spans="1:24" ht="30.75" customHeight="1">
      <c r="A61" s="1181">
        <f>IF(F61="","",COUNTA($F$6:F61))</f>
        <v>45</v>
      </c>
      <c r="B61" s="1182" t="s">
        <v>1703</v>
      </c>
      <c r="C61" s="1183" t="s">
        <v>664</v>
      </c>
      <c r="D61" s="1184" t="s">
        <v>1280</v>
      </c>
      <c r="E61" s="1184"/>
      <c r="F61" s="1184" t="s">
        <v>37</v>
      </c>
      <c r="G61" s="1103"/>
      <c r="H61" s="1103"/>
      <c r="I61" s="1003"/>
      <c r="J61" s="1003" t="str">
        <f>D61&amp;".jpg"</f>
        <v>239501104.jpg</v>
      </c>
      <c r="K61" s="1545"/>
      <c r="L61" s="1545"/>
      <c r="M61" s="1545"/>
      <c r="N61" s="1545"/>
      <c r="O61" s="1545"/>
      <c r="P61" s="1545"/>
      <c r="Q61" s="1545"/>
      <c r="R61" s="1110" t="s">
        <v>1876</v>
      </c>
      <c r="S61" s="1013">
        <v>1</v>
      </c>
      <c r="T61" s="1013" t="s">
        <v>1945</v>
      </c>
      <c r="U61" s="1111"/>
      <c r="V61" s="1013">
        <v>1</v>
      </c>
      <c r="W61" s="1013" t="s">
        <v>1978</v>
      </c>
      <c r="X61" s="1013"/>
    </row>
    <row r="62" spans="1:24" ht="30.75" customHeight="1">
      <c r="A62" s="1181">
        <f>IF(F62="","",COUNTA($F$6:F62))</f>
        <v>46</v>
      </c>
      <c r="B62" s="1182" t="s">
        <v>1668</v>
      </c>
      <c r="C62" s="1183">
        <v>2395012</v>
      </c>
      <c r="D62" s="1184" t="s">
        <v>1282</v>
      </c>
      <c r="E62" s="1184"/>
      <c r="F62" s="1184" t="s">
        <v>846</v>
      </c>
      <c r="G62" s="1103" t="s">
        <v>41</v>
      </c>
      <c r="H62" s="1103" t="s">
        <v>5</v>
      </c>
      <c r="I62" s="1003"/>
      <c r="J62" s="1003" t="str">
        <f t="shared" si="0"/>
        <v>239501201.jpg</v>
      </c>
      <c r="K62" s="1545"/>
      <c r="L62" s="1545"/>
      <c r="M62" s="1545"/>
      <c r="N62" s="1545"/>
      <c r="O62" s="1545"/>
      <c r="P62" s="1545"/>
      <c r="Q62" s="1545"/>
      <c r="R62" s="1110" t="s">
        <v>1876</v>
      </c>
      <c r="S62" s="1013">
        <v>1</v>
      </c>
      <c r="T62" s="1013" t="s">
        <v>1925</v>
      </c>
      <c r="U62" s="1111"/>
      <c r="V62" s="1013">
        <v>1</v>
      </c>
      <c r="W62" s="1013" t="s">
        <v>1925</v>
      </c>
      <c r="X62" s="1013"/>
    </row>
    <row r="63" spans="1:24" ht="30.75" customHeight="1">
      <c r="A63" s="1181">
        <f>IF(F63="","",COUNTA($F$6:F63))</f>
        <v>47</v>
      </c>
      <c r="B63" s="1182" t="s">
        <v>1669</v>
      </c>
      <c r="C63" s="1183">
        <v>2395012</v>
      </c>
      <c r="D63" s="1184" t="s">
        <v>1283</v>
      </c>
      <c r="E63" s="1184"/>
      <c r="F63" s="1184" t="s">
        <v>846</v>
      </c>
      <c r="G63" s="1103" t="s">
        <v>41</v>
      </c>
      <c r="H63" s="1103" t="s">
        <v>5</v>
      </c>
      <c r="I63" s="1003"/>
      <c r="J63" s="1003" t="str">
        <f t="shared" ref="J63:J106" si="1">D63&amp;".jpg"</f>
        <v>239501202.jpg</v>
      </c>
      <c r="K63" s="1545"/>
      <c r="L63" s="1545"/>
      <c r="M63" s="1545"/>
      <c r="N63" s="1545"/>
      <c r="O63" s="1545"/>
      <c r="P63" s="1545"/>
      <c r="Q63" s="1545"/>
      <c r="R63" s="1110" t="s">
        <v>1876</v>
      </c>
      <c r="S63" s="1013">
        <v>1</v>
      </c>
      <c r="T63" s="1013" t="s">
        <v>1925</v>
      </c>
      <c r="U63" s="1111"/>
      <c r="V63" s="1013">
        <v>1</v>
      </c>
      <c r="W63" s="1013" t="s">
        <v>1925</v>
      </c>
      <c r="X63" s="1013"/>
    </row>
    <row r="64" spans="1:24" ht="30.75" customHeight="1">
      <c r="A64" s="1181">
        <f>IF(F64="","",COUNTA($F$6:F64))</f>
        <v>48</v>
      </c>
      <c r="B64" s="1182" t="s">
        <v>1704</v>
      </c>
      <c r="C64" s="1183">
        <v>2395012</v>
      </c>
      <c r="D64" s="1184" t="s">
        <v>2246</v>
      </c>
      <c r="E64" s="1184"/>
      <c r="F64" s="1184" t="s">
        <v>1784</v>
      </c>
      <c r="G64" s="1103" t="s">
        <v>41</v>
      </c>
      <c r="H64" s="1103" t="s">
        <v>5</v>
      </c>
      <c r="I64" s="1003"/>
      <c r="J64" s="1003" t="str">
        <f t="shared" si="1"/>
        <v>239501203.jpg</v>
      </c>
      <c r="K64" s="1545"/>
      <c r="L64" s="1545"/>
      <c r="M64" s="1545"/>
      <c r="N64" s="1545"/>
      <c r="O64" s="1545"/>
      <c r="P64" s="1545"/>
      <c r="Q64" s="1545"/>
      <c r="R64" s="1110" t="s">
        <v>1876</v>
      </c>
      <c r="S64" s="1013">
        <v>1</v>
      </c>
      <c r="T64" s="1013" t="s">
        <v>1927</v>
      </c>
      <c r="U64" s="1111"/>
      <c r="V64" s="1013">
        <v>1</v>
      </c>
      <c r="W64" s="1013" t="s">
        <v>1927</v>
      </c>
      <c r="X64" s="1013"/>
    </row>
    <row r="65" spans="1:24" ht="30.75" customHeight="1">
      <c r="A65" s="1181">
        <f>IF(F65="","",COUNTA($F$6:F65))</f>
        <v>49</v>
      </c>
      <c r="B65" s="1182" t="s">
        <v>1705</v>
      </c>
      <c r="C65" s="1183">
        <v>2395012</v>
      </c>
      <c r="D65" s="1184" t="s">
        <v>1284</v>
      </c>
      <c r="E65" s="1184"/>
      <c r="F65" s="1184" t="s">
        <v>1784</v>
      </c>
      <c r="G65" s="1103" t="s">
        <v>41</v>
      </c>
      <c r="H65" s="1103" t="s">
        <v>5</v>
      </c>
      <c r="I65" s="1003"/>
      <c r="J65" s="1003" t="str">
        <f t="shared" si="1"/>
        <v>239501204.jpg</v>
      </c>
      <c r="K65" s="1545"/>
      <c r="L65" s="1545"/>
      <c r="M65" s="1545"/>
      <c r="N65" s="1545"/>
      <c r="O65" s="1545"/>
      <c r="P65" s="1545"/>
      <c r="Q65" s="1545"/>
      <c r="R65" s="1110" t="s">
        <v>1876</v>
      </c>
      <c r="S65" s="1013">
        <v>1</v>
      </c>
      <c r="T65" s="1013" t="s">
        <v>1927</v>
      </c>
      <c r="U65" s="1111"/>
      <c r="V65" s="1013">
        <v>1</v>
      </c>
      <c r="W65" s="1013" t="s">
        <v>1927</v>
      </c>
      <c r="X65" s="1013"/>
    </row>
    <row r="66" spans="1:24" ht="30.75" customHeight="1">
      <c r="A66" s="1181">
        <f>IF(F66="","",COUNTA($F$6:F66))</f>
        <v>50</v>
      </c>
      <c r="B66" s="1182" t="s">
        <v>1706</v>
      </c>
      <c r="C66" s="1183">
        <v>2395012</v>
      </c>
      <c r="D66" s="1184" t="s">
        <v>1285</v>
      </c>
      <c r="E66" s="1184"/>
      <c r="F66" s="1184" t="s">
        <v>846</v>
      </c>
      <c r="G66" s="1103" t="s">
        <v>41</v>
      </c>
      <c r="H66" s="1103" t="s">
        <v>5</v>
      </c>
      <c r="I66" s="1003"/>
      <c r="J66" s="1003" t="str">
        <f t="shared" si="1"/>
        <v>239501205.jpg</v>
      </c>
      <c r="K66" s="1545"/>
      <c r="L66" s="1545"/>
      <c r="M66" s="1545"/>
      <c r="N66" s="1545"/>
      <c r="O66" s="1545"/>
      <c r="P66" s="1545"/>
      <c r="Q66" s="1545"/>
      <c r="R66" s="1110" t="s">
        <v>1876</v>
      </c>
      <c r="S66" s="1013">
        <v>1</v>
      </c>
      <c r="T66" s="1013" t="s">
        <v>1925</v>
      </c>
      <c r="U66" s="1111"/>
      <c r="V66" s="1013">
        <v>1</v>
      </c>
      <c r="W66" s="1013" t="s">
        <v>1925</v>
      </c>
      <c r="X66" s="1013"/>
    </row>
    <row r="67" spans="1:24" ht="30.75" customHeight="1">
      <c r="A67" s="1181">
        <f>IF(F67="","",COUNTA($F$6:F67))</f>
        <v>51</v>
      </c>
      <c r="B67" s="1182" t="s">
        <v>1707</v>
      </c>
      <c r="C67" s="1183">
        <v>2395012</v>
      </c>
      <c r="D67" s="1184" t="s">
        <v>2247</v>
      </c>
      <c r="E67" s="1184"/>
      <c r="F67" s="1184" t="s">
        <v>846</v>
      </c>
      <c r="G67" s="1103" t="s">
        <v>41</v>
      </c>
      <c r="H67" s="1103" t="s">
        <v>5</v>
      </c>
      <c r="I67" s="1003"/>
      <c r="J67" s="1003" t="str">
        <f t="shared" si="1"/>
        <v>239501206.jpg</v>
      </c>
      <c r="K67" s="1545"/>
      <c r="L67" s="1545"/>
      <c r="M67" s="1545"/>
      <c r="N67" s="1545"/>
      <c r="O67" s="1545"/>
      <c r="P67" s="1545"/>
      <c r="Q67" s="1545"/>
      <c r="R67" s="1110" t="s">
        <v>1876</v>
      </c>
      <c r="S67" s="1013">
        <v>1</v>
      </c>
      <c r="T67" s="1013" t="s">
        <v>1925</v>
      </c>
      <c r="U67" s="1111"/>
      <c r="V67" s="1013">
        <v>1</v>
      </c>
      <c r="W67" s="1013" t="s">
        <v>1925</v>
      </c>
      <c r="X67" s="1013"/>
    </row>
    <row r="68" spans="1:24" ht="30.75" customHeight="1">
      <c r="A68" s="1181">
        <f>IF(F68="","",COUNTA($F$6:F68))</f>
        <v>52</v>
      </c>
      <c r="B68" s="1182" t="s">
        <v>2168</v>
      </c>
      <c r="C68" s="1183">
        <v>2395012</v>
      </c>
      <c r="D68" s="1184" t="s">
        <v>2248</v>
      </c>
      <c r="E68" s="1184"/>
      <c r="F68" s="1184" t="s">
        <v>841</v>
      </c>
      <c r="G68" s="1103" t="s">
        <v>41</v>
      </c>
      <c r="H68" s="1103" t="s">
        <v>5</v>
      </c>
      <c r="I68" s="1003"/>
      <c r="J68" s="1003" t="str">
        <f t="shared" si="1"/>
        <v>239501207.jpg</v>
      </c>
      <c r="K68" s="1545"/>
      <c r="L68" s="1545"/>
      <c r="M68" s="1545"/>
      <c r="N68" s="1545"/>
      <c r="O68" s="1545"/>
      <c r="P68" s="1545"/>
      <c r="Q68" s="1545"/>
      <c r="R68" s="1110" t="s">
        <v>1979</v>
      </c>
      <c r="S68" s="1110">
        <v>1</v>
      </c>
      <c r="T68" s="1110" t="s">
        <v>1897</v>
      </c>
      <c r="U68" s="1110"/>
      <c r="V68" s="1110">
        <v>1</v>
      </c>
      <c r="W68" s="1110" t="s">
        <v>1897</v>
      </c>
      <c r="X68" s="1110"/>
    </row>
    <row r="69" spans="1:24" ht="30.75" customHeight="1">
      <c r="A69" s="1181">
        <f>IF(F69="","",COUNTA($F$6:F69))</f>
        <v>53</v>
      </c>
      <c r="B69" s="1182" t="s">
        <v>1708</v>
      </c>
      <c r="C69" s="1183">
        <v>2395012</v>
      </c>
      <c r="D69" s="1184" t="s">
        <v>1286</v>
      </c>
      <c r="E69" s="1184"/>
      <c r="F69" s="1184" t="s">
        <v>847</v>
      </c>
      <c r="G69" s="1103" t="s">
        <v>41</v>
      </c>
      <c r="H69" s="1103" t="s">
        <v>5</v>
      </c>
      <c r="I69" s="1003"/>
      <c r="J69" s="1003" t="str">
        <f t="shared" si="1"/>
        <v>239501208.jpg</v>
      </c>
      <c r="K69" s="1545"/>
      <c r="L69" s="1545"/>
      <c r="M69" s="1545"/>
      <c r="N69" s="1545"/>
      <c r="O69" s="1545"/>
      <c r="P69" s="1545"/>
      <c r="Q69" s="1545"/>
      <c r="R69" s="1110" t="s">
        <v>1876</v>
      </c>
      <c r="S69" s="1013">
        <v>1</v>
      </c>
      <c r="T69" s="1013" t="s">
        <v>1939</v>
      </c>
      <c r="U69" s="1111"/>
      <c r="V69" s="1013">
        <v>1</v>
      </c>
      <c r="W69" s="1013" t="s">
        <v>1939</v>
      </c>
      <c r="X69" s="1013"/>
    </row>
    <row r="70" spans="1:24" ht="30.75" customHeight="1">
      <c r="A70" s="1181">
        <f>IF(F70="","",COUNTA($F$6:F70))</f>
        <v>54</v>
      </c>
      <c r="B70" s="1182" t="s">
        <v>1770</v>
      </c>
      <c r="C70" s="1183" t="s">
        <v>704</v>
      </c>
      <c r="D70" s="1184" t="s">
        <v>2249</v>
      </c>
      <c r="E70" s="1184"/>
      <c r="F70" s="1184" t="s">
        <v>847</v>
      </c>
      <c r="G70" s="1103" t="s">
        <v>41</v>
      </c>
      <c r="H70" s="1103" t="s">
        <v>5</v>
      </c>
      <c r="I70" s="1003"/>
      <c r="J70" s="1003" t="str">
        <f t="shared" si="1"/>
        <v>239502101.jpg</v>
      </c>
      <c r="K70" s="1545"/>
      <c r="L70" s="1545"/>
      <c r="M70" s="1545"/>
      <c r="N70" s="1545"/>
      <c r="O70" s="1545"/>
      <c r="P70" s="1545"/>
      <c r="Q70" s="1545"/>
      <c r="R70" s="1110" t="s">
        <v>1876</v>
      </c>
      <c r="S70" s="1013">
        <v>1</v>
      </c>
      <c r="T70" s="1013" t="s">
        <v>1939</v>
      </c>
      <c r="U70" s="1111"/>
      <c r="V70" s="1013">
        <v>1</v>
      </c>
      <c r="W70" s="1013" t="s">
        <v>1939</v>
      </c>
      <c r="X70" s="1013"/>
    </row>
    <row r="71" spans="1:24" ht="30.75" customHeight="1">
      <c r="A71" s="1181">
        <f>IF(F71="","",COUNTA($F$6:F71))</f>
        <v>55</v>
      </c>
      <c r="B71" s="1182" t="s">
        <v>1709</v>
      </c>
      <c r="C71" s="1183">
        <v>2395031</v>
      </c>
      <c r="D71" s="1184" t="s">
        <v>2250</v>
      </c>
      <c r="E71" s="1184"/>
      <c r="F71" s="1184" t="s">
        <v>841</v>
      </c>
      <c r="G71" s="1103" t="s">
        <v>41</v>
      </c>
      <c r="H71" s="1103" t="s">
        <v>5</v>
      </c>
      <c r="I71" s="1003"/>
      <c r="J71" s="1003" t="str">
        <f t="shared" si="1"/>
        <v>239503101.jpg</v>
      </c>
      <c r="K71" s="1545"/>
      <c r="L71" s="1545"/>
      <c r="M71" s="1545"/>
      <c r="N71" s="1545"/>
      <c r="O71" s="1545"/>
      <c r="P71" s="1545"/>
      <c r="Q71" s="1545"/>
      <c r="R71" s="1110" t="s">
        <v>1876</v>
      </c>
      <c r="S71" s="1013">
        <v>1</v>
      </c>
      <c r="T71" s="1013" t="s">
        <v>1897</v>
      </c>
      <c r="U71" s="1111"/>
      <c r="V71" s="1013">
        <v>1</v>
      </c>
      <c r="W71" s="1013" t="s">
        <v>1897</v>
      </c>
      <c r="X71" s="1013"/>
    </row>
    <row r="72" spans="1:24" s="1072" customFormat="1" ht="30.75" customHeight="1">
      <c r="A72" s="1185" t="s">
        <v>427</v>
      </c>
      <c r="B72" s="1192" t="s">
        <v>1843</v>
      </c>
      <c r="C72" s="1187"/>
      <c r="D72" s="1188" t="s">
        <v>5</v>
      </c>
      <c r="E72" s="1188"/>
      <c r="F72" s="1188"/>
      <c r="G72" s="1119"/>
      <c r="H72" s="1119"/>
      <c r="I72" s="1007"/>
      <c r="J72" s="1007" t="str">
        <f t="shared" si="1"/>
        <v>.jpg</v>
      </c>
      <c r="K72" s="1559"/>
      <c r="L72" s="1557"/>
      <c r="M72" s="1557"/>
      <c r="N72" s="1559"/>
      <c r="O72" s="1559"/>
      <c r="P72" s="1559"/>
      <c r="Q72" s="1559"/>
    </row>
    <row r="73" spans="1:24" s="1015" customFormat="1" ht="30.75" customHeight="1">
      <c r="A73" s="1181">
        <f>IF(F73="","",COUNTA($F$6:F73))</f>
        <v>56</v>
      </c>
      <c r="B73" s="1182" t="s">
        <v>1835</v>
      </c>
      <c r="C73" s="1183">
        <v>2396013</v>
      </c>
      <c r="D73" s="1184" t="s">
        <v>1293</v>
      </c>
      <c r="E73" s="1184"/>
      <c r="F73" s="1184" t="s">
        <v>841</v>
      </c>
      <c r="G73" s="1103"/>
      <c r="H73" s="1103"/>
      <c r="I73" s="1003"/>
      <c r="J73" s="1003"/>
      <c r="K73" s="1545"/>
      <c r="L73" s="1545"/>
      <c r="M73" s="1545"/>
      <c r="N73" s="1545"/>
      <c r="O73" s="1545"/>
      <c r="P73" s="1545"/>
      <c r="Q73" s="1545"/>
      <c r="R73" s="1123" t="s">
        <v>1876</v>
      </c>
      <c r="S73" s="1012">
        <v>1</v>
      </c>
      <c r="T73" s="1012" t="s">
        <v>1897</v>
      </c>
      <c r="U73" s="1011"/>
      <c r="V73" s="1012">
        <v>1</v>
      </c>
      <c r="W73" s="1012" t="s">
        <v>1897</v>
      </c>
      <c r="X73" s="1012"/>
    </row>
    <row r="74" spans="1:24" s="1015" customFormat="1" ht="30.75" customHeight="1">
      <c r="A74" s="1181">
        <f>IF(F74="","",COUNTA($F$6:F74))</f>
        <v>57</v>
      </c>
      <c r="B74" s="1182" t="s">
        <v>1836</v>
      </c>
      <c r="C74" s="1183">
        <v>2396013</v>
      </c>
      <c r="D74" s="1184" t="s">
        <v>1294</v>
      </c>
      <c r="E74" s="1184"/>
      <c r="F74" s="1184" t="s">
        <v>841</v>
      </c>
      <c r="G74" s="1103" t="s">
        <v>41</v>
      </c>
      <c r="H74" s="1103" t="s">
        <v>5</v>
      </c>
      <c r="I74" s="1003"/>
      <c r="J74" s="1003" t="str">
        <f t="shared" si="1"/>
        <v>239601302.jpg</v>
      </c>
      <c r="K74" s="1545"/>
      <c r="L74" s="1545"/>
      <c r="M74" s="1545"/>
      <c r="N74" s="1545"/>
      <c r="O74" s="1545"/>
      <c r="P74" s="1545"/>
      <c r="Q74" s="1545"/>
      <c r="R74" s="1123" t="s">
        <v>1876</v>
      </c>
      <c r="S74" s="1012">
        <v>1</v>
      </c>
      <c r="T74" s="1012" t="s">
        <v>1897</v>
      </c>
      <c r="U74" s="1011"/>
      <c r="V74" s="1012">
        <v>1</v>
      </c>
      <c r="W74" s="1012" t="s">
        <v>1897</v>
      </c>
      <c r="X74" s="1012"/>
    </row>
    <row r="75" spans="1:24" s="1015" customFormat="1" ht="30.75" customHeight="1">
      <c r="A75" s="1181">
        <f>IF(F75="","",COUNTA($F$6:F75))</f>
        <v>58</v>
      </c>
      <c r="B75" s="1182" t="s">
        <v>1837</v>
      </c>
      <c r="C75" s="1183">
        <v>2396013</v>
      </c>
      <c r="D75" s="1184" t="s">
        <v>1295</v>
      </c>
      <c r="E75" s="1184"/>
      <c r="F75" s="1184" t="s">
        <v>841</v>
      </c>
      <c r="G75" s="1103" t="s">
        <v>41</v>
      </c>
      <c r="H75" s="1103" t="s">
        <v>5</v>
      </c>
      <c r="I75" s="1003"/>
      <c r="J75" s="1003" t="str">
        <f t="shared" si="1"/>
        <v>239601303.jpg</v>
      </c>
      <c r="K75" s="1545"/>
      <c r="L75" s="1545"/>
      <c r="M75" s="1545"/>
      <c r="N75" s="1545"/>
      <c r="O75" s="1545"/>
      <c r="P75" s="1545"/>
      <c r="Q75" s="1545"/>
      <c r="R75" s="1123" t="s">
        <v>1876</v>
      </c>
      <c r="S75" s="1012">
        <v>1</v>
      </c>
      <c r="T75" s="1012" t="s">
        <v>1897</v>
      </c>
      <c r="U75" s="1011"/>
      <c r="V75" s="1012">
        <v>1</v>
      </c>
      <c r="W75" s="1012" t="s">
        <v>1897</v>
      </c>
      <c r="X75" s="1012"/>
    </row>
    <row r="76" spans="1:24" s="1015" customFormat="1" ht="30.75" customHeight="1">
      <c r="A76" s="1181">
        <f>IF(F76="","",COUNTA($F$6:F76))</f>
        <v>59</v>
      </c>
      <c r="B76" s="1182" t="s">
        <v>1838</v>
      </c>
      <c r="C76" s="1183">
        <v>2396013</v>
      </c>
      <c r="D76" s="1184" t="s">
        <v>1296</v>
      </c>
      <c r="E76" s="1184"/>
      <c r="F76" s="1184" t="s">
        <v>841</v>
      </c>
      <c r="G76" s="1103" t="s">
        <v>41</v>
      </c>
      <c r="H76" s="1103" t="s">
        <v>5</v>
      </c>
      <c r="I76" s="1003"/>
      <c r="J76" s="1003" t="str">
        <f t="shared" si="1"/>
        <v>239601304.jpg</v>
      </c>
      <c r="K76" s="1545"/>
      <c r="L76" s="1545"/>
      <c r="M76" s="1545"/>
      <c r="N76" s="1545"/>
      <c r="O76" s="1545"/>
      <c r="P76" s="1545"/>
      <c r="Q76" s="1545"/>
      <c r="R76" s="1123" t="s">
        <v>1876</v>
      </c>
      <c r="S76" s="1012">
        <v>1</v>
      </c>
      <c r="T76" s="1012" t="s">
        <v>1897</v>
      </c>
      <c r="U76" s="1011"/>
      <c r="V76" s="1012">
        <v>1</v>
      </c>
      <c r="W76" s="1012" t="s">
        <v>1897</v>
      </c>
      <c r="X76" s="1012"/>
    </row>
    <row r="77" spans="1:24" s="1015" customFormat="1" ht="30.75" customHeight="1">
      <c r="A77" s="1181">
        <f>IF(F77="","",COUNTA($F$6:F77))</f>
        <v>60</v>
      </c>
      <c r="B77" s="1182" t="s">
        <v>1710</v>
      </c>
      <c r="C77" s="1183">
        <v>2396013</v>
      </c>
      <c r="D77" s="1184" t="s">
        <v>1297</v>
      </c>
      <c r="E77" s="1184"/>
      <c r="F77" s="1184" t="s">
        <v>841</v>
      </c>
      <c r="G77" s="1103" t="s">
        <v>41</v>
      </c>
      <c r="H77" s="1103" t="s">
        <v>5</v>
      </c>
      <c r="I77" s="1003"/>
      <c r="J77" s="1003" t="str">
        <f t="shared" si="1"/>
        <v>239601305.jpg</v>
      </c>
      <c r="K77" s="1545"/>
      <c r="L77" s="1545"/>
      <c r="M77" s="1545"/>
      <c r="N77" s="1545"/>
      <c r="O77" s="1545"/>
      <c r="P77" s="1545"/>
      <c r="Q77" s="1545"/>
      <c r="R77" s="1123" t="s">
        <v>1876</v>
      </c>
      <c r="S77" s="1012">
        <v>1</v>
      </c>
      <c r="T77" s="1012" t="s">
        <v>1897</v>
      </c>
      <c r="U77" s="1011"/>
      <c r="V77" s="1012">
        <v>1</v>
      </c>
      <c r="W77" s="1012" t="s">
        <v>1897</v>
      </c>
      <c r="X77" s="1012"/>
    </row>
    <row r="78" spans="1:24" s="1015" customFormat="1" ht="30.75" customHeight="1">
      <c r="A78" s="1181">
        <f>IF(F78="","",COUNTA($F$6:F78))</f>
        <v>61</v>
      </c>
      <c r="B78" s="1182" t="s">
        <v>1711</v>
      </c>
      <c r="C78" s="1183">
        <v>2396013</v>
      </c>
      <c r="D78" s="1184" t="s">
        <v>2251</v>
      </c>
      <c r="E78" s="1184"/>
      <c r="F78" s="1184" t="s">
        <v>841</v>
      </c>
      <c r="G78" s="1103" t="s">
        <v>41</v>
      </c>
      <c r="H78" s="1103"/>
      <c r="I78" s="1003"/>
      <c r="J78" s="1003" t="str">
        <f t="shared" si="1"/>
        <v>239601306.jpg</v>
      </c>
      <c r="K78" s="1545"/>
      <c r="L78" s="1545"/>
      <c r="M78" s="1545"/>
      <c r="N78" s="1545"/>
      <c r="O78" s="1545"/>
      <c r="P78" s="1545"/>
      <c r="Q78" s="1545"/>
      <c r="R78" s="1123" t="s">
        <v>1876</v>
      </c>
      <c r="S78" s="1012">
        <v>1</v>
      </c>
      <c r="T78" s="1012" t="s">
        <v>1897</v>
      </c>
      <c r="U78" s="1011"/>
      <c r="V78" s="1012">
        <v>1</v>
      </c>
      <c r="W78" s="1012" t="s">
        <v>1897</v>
      </c>
      <c r="X78" s="1012"/>
    </row>
    <row r="79" spans="1:24" s="1015" customFormat="1" ht="30.75" customHeight="1">
      <c r="A79" s="1181">
        <f>IF(F79="","",COUNTA($F$6:F79))</f>
        <v>62</v>
      </c>
      <c r="B79" s="1182" t="s">
        <v>1712</v>
      </c>
      <c r="C79" s="1183">
        <v>2396013</v>
      </c>
      <c r="D79" s="1184" t="s">
        <v>1298</v>
      </c>
      <c r="E79" s="1184"/>
      <c r="F79" s="1184" t="s">
        <v>841</v>
      </c>
      <c r="G79" s="1103" t="s">
        <v>41</v>
      </c>
      <c r="H79" s="1103" t="s">
        <v>5</v>
      </c>
      <c r="I79" s="1003"/>
      <c r="J79" s="1003" t="str">
        <f t="shared" si="1"/>
        <v>239601307.jpg</v>
      </c>
      <c r="K79" s="1545"/>
      <c r="L79" s="1545"/>
      <c r="M79" s="1545"/>
      <c r="N79" s="1545"/>
      <c r="O79" s="1545"/>
      <c r="P79" s="1545"/>
      <c r="Q79" s="1545"/>
      <c r="R79" s="1123" t="s">
        <v>1876</v>
      </c>
      <c r="S79" s="1012">
        <v>1</v>
      </c>
      <c r="T79" s="1012" t="s">
        <v>1897</v>
      </c>
      <c r="U79" s="1011"/>
      <c r="V79" s="1012">
        <v>1</v>
      </c>
      <c r="W79" s="1012" t="s">
        <v>1897</v>
      </c>
      <c r="X79" s="1012"/>
    </row>
    <row r="80" spans="1:24" ht="30.75" customHeight="1">
      <c r="A80" s="1181">
        <f>IF(F80="","",COUNTA($F$6:F80))</f>
        <v>63</v>
      </c>
      <c r="B80" s="1182" t="s">
        <v>1713</v>
      </c>
      <c r="C80" s="1183">
        <v>2396014</v>
      </c>
      <c r="D80" s="1184" t="s">
        <v>1300</v>
      </c>
      <c r="E80" s="1184"/>
      <c r="F80" s="1184" t="s">
        <v>841</v>
      </c>
      <c r="G80" s="1106" t="s">
        <v>41</v>
      </c>
      <c r="H80" s="1106" t="s">
        <v>5</v>
      </c>
      <c r="I80" s="1008"/>
      <c r="J80" s="1008" t="str">
        <f t="shared" si="1"/>
        <v>239601401.jpg</v>
      </c>
      <c r="K80" s="1553"/>
      <c r="L80" s="1553"/>
      <c r="M80" s="1553"/>
      <c r="N80" s="1553"/>
      <c r="O80" s="1553"/>
      <c r="P80" s="1553"/>
      <c r="Q80" s="1553"/>
      <c r="R80" s="1107" t="s">
        <v>1876</v>
      </c>
      <c r="S80" s="1108">
        <v>1</v>
      </c>
      <c r="T80" s="1108" t="s">
        <v>1897</v>
      </c>
      <c r="U80" s="1109"/>
      <c r="V80" s="1108">
        <v>1</v>
      </c>
      <c r="W80" s="1108" t="s">
        <v>1897</v>
      </c>
      <c r="X80" s="1108"/>
    </row>
    <row r="81" spans="1:24" ht="30.75" customHeight="1">
      <c r="A81" s="1181">
        <f>IF(F81="","",COUNTA($F$6:F81))</f>
        <v>64</v>
      </c>
      <c r="B81" s="1182" t="s">
        <v>1670</v>
      </c>
      <c r="C81" s="1183">
        <v>2396014</v>
      </c>
      <c r="D81" s="1184" t="s">
        <v>1302</v>
      </c>
      <c r="E81" s="1184"/>
      <c r="F81" s="1184" t="s">
        <v>847</v>
      </c>
      <c r="G81" s="1103"/>
      <c r="H81" s="1103"/>
      <c r="I81" s="1003"/>
      <c r="J81" s="1003"/>
      <c r="K81" s="1545"/>
      <c r="L81" s="1545"/>
      <c r="M81" s="1545"/>
      <c r="N81" s="1545"/>
      <c r="O81" s="1545"/>
      <c r="P81" s="1545"/>
      <c r="Q81" s="1545"/>
      <c r="R81" s="1110" t="s">
        <v>1951</v>
      </c>
      <c r="S81" s="1013">
        <v>1</v>
      </c>
      <c r="T81" s="1013" t="s">
        <v>1926</v>
      </c>
      <c r="U81" s="1111"/>
      <c r="V81" s="1013">
        <v>1</v>
      </c>
      <c r="W81" s="1013" t="s">
        <v>1939</v>
      </c>
      <c r="X81" s="1013"/>
    </row>
    <row r="82" spans="1:24" ht="30.75" customHeight="1">
      <c r="A82" s="1181">
        <f>IF(F82="","",COUNTA($F$6:F82))</f>
        <v>65</v>
      </c>
      <c r="B82" s="1182" t="s">
        <v>1800</v>
      </c>
      <c r="C82" s="1183">
        <v>2396014</v>
      </c>
      <c r="D82" s="1184" t="s">
        <v>2252</v>
      </c>
      <c r="E82" s="1184"/>
      <c r="F82" s="1184" t="s">
        <v>847</v>
      </c>
      <c r="G82" s="1103" t="s">
        <v>41</v>
      </c>
      <c r="H82" s="1103" t="s">
        <v>5</v>
      </c>
      <c r="I82" s="1003"/>
      <c r="J82" s="1003" t="str">
        <f t="shared" si="1"/>
        <v>239601404.jpg</v>
      </c>
      <c r="K82" s="1545"/>
      <c r="L82" s="1545"/>
      <c r="M82" s="1545"/>
      <c r="N82" s="1545"/>
      <c r="O82" s="1545"/>
      <c r="P82" s="1545"/>
      <c r="Q82" s="1545"/>
      <c r="R82" s="1110" t="s">
        <v>1951</v>
      </c>
      <c r="S82" s="1013">
        <v>1</v>
      </c>
      <c r="T82" s="1013" t="s">
        <v>1926</v>
      </c>
      <c r="U82" s="1111"/>
      <c r="V82" s="1013">
        <v>1</v>
      </c>
      <c r="W82" s="1013" t="s">
        <v>1939</v>
      </c>
      <c r="X82" s="1013"/>
    </row>
    <row r="83" spans="1:24" s="1072" customFormat="1" ht="30.75" customHeight="1">
      <c r="A83" s="1185" t="s">
        <v>428</v>
      </c>
      <c r="B83" s="1192" t="s">
        <v>1847</v>
      </c>
      <c r="C83" s="1187"/>
      <c r="D83" s="1188" t="s">
        <v>5</v>
      </c>
      <c r="E83" s="1188"/>
      <c r="F83" s="1188"/>
      <c r="G83" s="1103"/>
      <c r="H83" s="1103"/>
      <c r="I83" s="1003"/>
      <c r="J83" s="1003" t="str">
        <f t="shared" si="1"/>
        <v>.jpg</v>
      </c>
      <c r="K83" s="1546"/>
      <c r="L83" s="1545"/>
      <c r="M83" s="1545"/>
      <c r="N83" s="1546"/>
      <c r="O83" s="1546"/>
      <c r="P83" s="1546"/>
      <c r="Q83" s="1546"/>
      <c r="R83" s="1110"/>
      <c r="S83" s="1013"/>
      <c r="T83" s="1013"/>
      <c r="U83" s="1111"/>
      <c r="V83" s="1013"/>
      <c r="W83" s="1013"/>
      <c r="X83" s="1013"/>
    </row>
    <row r="84" spans="1:24" ht="30.75" customHeight="1">
      <c r="A84" s="1181">
        <f>IF(F84="","",COUNTA($F$6:F84))</f>
        <v>66</v>
      </c>
      <c r="B84" s="1182" t="s">
        <v>1741</v>
      </c>
      <c r="C84" s="1183">
        <v>2410031</v>
      </c>
      <c r="D84" s="1184" t="s">
        <v>2253</v>
      </c>
      <c r="E84" s="1184"/>
      <c r="F84" s="1184" t="s">
        <v>69</v>
      </c>
      <c r="G84" s="1103" t="s">
        <v>41</v>
      </c>
      <c r="H84" s="1103" t="s">
        <v>5</v>
      </c>
      <c r="I84" s="1003"/>
      <c r="J84" s="1003" t="str">
        <f t="shared" si="1"/>
        <v>241003102.jpg</v>
      </c>
      <c r="K84" s="1545"/>
      <c r="L84" s="1545"/>
      <c r="M84" s="1545"/>
      <c r="N84" s="1545"/>
      <c r="O84" s="1545"/>
      <c r="P84" s="1545"/>
      <c r="Q84" s="1545"/>
      <c r="R84" s="1110" t="s">
        <v>1928</v>
      </c>
      <c r="S84" s="1013">
        <v>1</v>
      </c>
      <c r="T84" s="1013" t="s">
        <v>1878</v>
      </c>
      <c r="U84" s="1111"/>
      <c r="V84" s="1013">
        <v>1000</v>
      </c>
      <c r="W84" s="1013" t="s">
        <v>1878</v>
      </c>
      <c r="X84" s="1013"/>
    </row>
    <row r="85" spans="1:24" ht="30.75" customHeight="1">
      <c r="A85" s="1181">
        <f>IF(F85="","",COUNTA($F$6:F85))</f>
        <v>67</v>
      </c>
      <c r="B85" s="1182" t="s">
        <v>1715</v>
      </c>
      <c r="C85" s="1183" t="s">
        <v>707</v>
      </c>
      <c r="D85" s="1184" t="s">
        <v>1305</v>
      </c>
      <c r="E85" s="1184"/>
      <c r="F85" s="1184" t="s">
        <v>69</v>
      </c>
      <c r="G85" s="1103" t="s">
        <v>41</v>
      </c>
      <c r="H85" s="1103" t="s">
        <v>5</v>
      </c>
      <c r="I85" s="1003"/>
      <c r="J85" s="1003" t="str">
        <f t="shared" si="1"/>
        <v>241006401.jpg</v>
      </c>
      <c r="K85" s="1545"/>
      <c r="L85" s="1545"/>
      <c r="M85" s="1545"/>
      <c r="N85" s="1545"/>
      <c r="O85" s="1545"/>
      <c r="P85" s="1545"/>
      <c r="Q85" s="1545"/>
      <c r="R85" s="1110" t="s">
        <v>1980</v>
      </c>
      <c r="S85" s="1013">
        <v>1</v>
      </c>
      <c r="T85" s="1013" t="s">
        <v>1878</v>
      </c>
      <c r="U85" s="1111"/>
      <c r="V85" s="1013">
        <v>1000</v>
      </c>
      <c r="W85" s="1013" t="s">
        <v>1878</v>
      </c>
      <c r="X85" s="1013"/>
    </row>
    <row r="86" spans="1:24" ht="30.75" customHeight="1">
      <c r="A86" s="1181">
        <f>IF(F86="","",COUNTA($F$6:F86))</f>
        <v>68</v>
      </c>
      <c r="B86" s="1182" t="s">
        <v>1716</v>
      </c>
      <c r="C86" s="1183" t="s">
        <v>707</v>
      </c>
      <c r="D86" s="1184" t="s">
        <v>2254</v>
      </c>
      <c r="E86" s="1184"/>
      <c r="F86" s="1184" t="s">
        <v>69</v>
      </c>
      <c r="G86" s="1103" t="s">
        <v>41</v>
      </c>
      <c r="H86" s="1103" t="s">
        <v>5</v>
      </c>
      <c r="I86" s="1003"/>
      <c r="J86" s="1003" t="str">
        <f t="shared" si="1"/>
        <v>241006402.jpg</v>
      </c>
      <c r="K86" s="1545"/>
      <c r="L86" s="1545"/>
      <c r="M86" s="1545"/>
      <c r="N86" s="1545"/>
      <c r="O86" s="1545"/>
      <c r="P86" s="1545"/>
      <c r="Q86" s="1545"/>
      <c r="R86" s="1110" t="s">
        <v>1876</v>
      </c>
      <c r="S86" s="1013">
        <v>1</v>
      </c>
      <c r="T86" s="1013" t="s">
        <v>1878</v>
      </c>
      <c r="U86" s="1111"/>
      <c r="V86" s="1013">
        <v>1000</v>
      </c>
      <c r="W86" s="1013" t="s">
        <v>1878</v>
      </c>
      <c r="X86" s="1013"/>
    </row>
    <row r="87" spans="1:24" ht="30.75" customHeight="1">
      <c r="A87" s="1181">
        <f>IF(F87="","",COUNTA($F$6:F87))</f>
        <v>69</v>
      </c>
      <c r="B87" s="1182" t="s">
        <v>1717</v>
      </c>
      <c r="C87" s="1183" t="s">
        <v>707</v>
      </c>
      <c r="D87" s="1184" t="s">
        <v>1306</v>
      </c>
      <c r="E87" s="1184"/>
      <c r="F87" s="1184" t="s">
        <v>69</v>
      </c>
      <c r="G87" s="1103" t="s">
        <v>41</v>
      </c>
      <c r="H87" s="1103" t="s">
        <v>5</v>
      </c>
      <c r="I87" s="1003"/>
      <c r="J87" s="1003" t="str">
        <f t="shared" si="1"/>
        <v>241006403.jpg</v>
      </c>
      <c r="K87" s="1545"/>
      <c r="L87" s="1545"/>
      <c r="M87" s="1545"/>
      <c r="N87" s="1545"/>
      <c r="O87" s="1545"/>
      <c r="P87" s="1545"/>
      <c r="Q87" s="1545"/>
      <c r="R87" s="1110" t="s">
        <v>1876</v>
      </c>
      <c r="S87" s="1013">
        <v>1</v>
      </c>
      <c r="T87" s="1013" t="s">
        <v>1878</v>
      </c>
      <c r="U87" s="1111"/>
      <c r="V87" s="1013">
        <v>1000</v>
      </c>
      <c r="W87" s="1013" t="s">
        <v>1878</v>
      </c>
      <c r="X87" s="1013"/>
    </row>
    <row r="88" spans="1:24" ht="30.75" customHeight="1">
      <c r="A88" s="1181">
        <f>IF(F88="","",COUNTA($F$6:F88))</f>
        <v>70</v>
      </c>
      <c r="B88" s="1182" t="s">
        <v>1718</v>
      </c>
      <c r="C88" s="1183">
        <v>2410067</v>
      </c>
      <c r="D88" s="1184" t="s">
        <v>2255</v>
      </c>
      <c r="E88" s="1184"/>
      <c r="F88" s="1184" t="s">
        <v>69</v>
      </c>
      <c r="G88" s="1103" t="s">
        <v>41</v>
      </c>
      <c r="H88" s="1103" t="s">
        <v>5</v>
      </c>
      <c r="I88" s="1003"/>
      <c r="J88" s="1003" t="str">
        <f t="shared" si="1"/>
        <v>241006701.jpg</v>
      </c>
      <c r="K88" s="1545"/>
      <c r="L88" s="1545"/>
      <c r="M88" s="1545"/>
      <c r="N88" s="1545"/>
      <c r="O88" s="1545"/>
      <c r="P88" s="1545"/>
      <c r="Q88" s="1545"/>
      <c r="R88" s="1110" t="s">
        <v>1876</v>
      </c>
      <c r="S88" s="1013">
        <v>1</v>
      </c>
      <c r="T88" s="1013" t="s">
        <v>1878</v>
      </c>
      <c r="U88" s="1111"/>
      <c r="V88" s="1013">
        <v>1000</v>
      </c>
      <c r="W88" s="1013" t="s">
        <v>1878</v>
      </c>
      <c r="X88" s="1013"/>
    </row>
    <row r="89" spans="1:24" ht="30.75" customHeight="1">
      <c r="A89" s="1181">
        <f>IF(F89="","",COUNTA($F$6:F89))</f>
        <v>71</v>
      </c>
      <c r="B89" s="1182" t="s">
        <v>1719</v>
      </c>
      <c r="C89" s="1183">
        <v>2410067</v>
      </c>
      <c r="D89" s="1184" t="s">
        <v>1309</v>
      </c>
      <c r="E89" s="1184"/>
      <c r="F89" s="1184" t="s">
        <v>69</v>
      </c>
      <c r="G89" s="1103" t="s">
        <v>41</v>
      </c>
      <c r="H89" s="1103" t="s">
        <v>5</v>
      </c>
      <c r="I89" s="1003"/>
      <c r="J89" s="1003" t="str">
        <f t="shared" si="1"/>
        <v>241006702.jpg</v>
      </c>
      <c r="K89" s="1545"/>
      <c r="L89" s="1545"/>
      <c r="M89" s="1545"/>
      <c r="N89" s="1545"/>
      <c r="O89" s="1545"/>
      <c r="P89" s="1545"/>
      <c r="Q89" s="1545"/>
      <c r="R89" s="1110" t="s">
        <v>1876</v>
      </c>
      <c r="S89" s="1013">
        <v>1</v>
      </c>
      <c r="T89" s="1013" t="s">
        <v>1878</v>
      </c>
      <c r="U89" s="1111"/>
      <c r="V89" s="1013">
        <v>1000</v>
      </c>
      <c r="W89" s="1013" t="s">
        <v>1878</v>
      </c>
      <c r="X89" s="1013"/>
    </row>
    <row r="90" spans="1:24" s="1072" customFormat="1" ht="30.75" customHeight="1">
      <c r="A90" s="1185" t="s">
        <v>429</v>
      </c>
      <c r="B90" s="1186" t="s">
        <v>430</v>
      </c>
      <c r="C90" s="1187"/>
      <c r="D90" s="1188" t="s">
        <v>5</v>
      </c>
      <c r="E90" s="1188"/>
      <c r="F90" s="1188"/>
      <c r="G90" s="1103"/>
      <c r="H90" s="1103"/>
      <c r="I90" s="1003"/>
      <c r="J90" s="1003" t="str">
        <f t="shared" si="1"/>
        <v>.jpg</v>
      </c>
      <c r="K90" s="1546"/>
      <c r="L90" s="1545"/>
      <c r="M90" s="1545"/>
      <c r="N90" s="1546"/>
      <c r="O90" s="1546"/>
      <c r="P90" s="1546"/>
      <c r="Q90" s="1546"/>
      <c r="R90" s="1110"/>
      <c r="S90" s="1013"/>
      <c r="T90" s="1013"/>
      <c r="U90" s="1111"/>
      <c r="V90" s="1013"/>
      <c r="W90" s="1013"/>
      <c r="X90" s="1013"/>
    </row>
    <row r="91" spans="1:24" ht="30.75" customHeight="1">
      <c r="A91" s="1181">
        <f>IF(F91="","",COUNTA($F$6:F91))</f>
        <v>72</v>
      </c>
      <c r="B91" s="1182" t="s">
        <v>1720</v>
      </c>
      <c r="C91" s="1183">
        <v>2410071</v>
      </c>
      <c r="D91" s="1184" t="s">
        <v>1311</v>
      </c>
      <c r="E91" s="1184"/>
      <c r="F91" s="1184" t="s">
        <v>846</v>
      </c>
      <c r="G91" s="1103" t="s">
        <v>41</v>
      </c>
      <c r="H91" s="1103" t="s">
        <v>5</v>
      </c>
      <c r="I91" s="1003"/>
      <c r="J91" s="1003" t="str">
        <f t="shared" si="1"/>
        <v>241007101.jpg</v>
      </c>
      <c r="K91" s="1545"/>
      <c r="L91" s="1545"/>
      <c r="M91" s="1545"/>
      <c r="N91" s="1545"/>
      <c r="O91" s="1545"/>
      <c r="P91" s="1545"/>
      <c r="Q91" s="1545"/>
      <c r="R91" s="1110" t="s">
        <v>1952</v>
      </c>
      <c r="S91" s="1013">
        <v>6</v>
      </c>
      <c r="T91" s="1013" t="s">
        <v>1925</v>
      </c>
      <c r="U91" s="1111"/>
      <c r="V91" s="1013">
        <v>1</v>
      </c>
      <c r="W91" s="1013" t="s">
        <v>1925</v>
      </c>
      <c r="X91" s="1013"/>
    </row>
    <row r="92" spans="1:24" ht="40.5" customHeight="1">
      <c r="A92" s="1181">
        <f>IF(F92="","",COUNTA($F$6:F92))</f>
        <v>73</v>
      </c>
      <c r="B92" s="1182" t="s">
        <v>1721</v>
      </c>
      <c r="C92" s="1183">
        <v>2410071</v>
      </c>
      <c r="D92" s="1184" t="s">
        <v>1312</v>
      </c>
      <c r="E92" s="1184"/>
      <c r="F92" s="1184" t="s">
        <v>846</v>
      </c>
      <c r="G92" s="1103" t="s">
        <v>41</v>
      </c>
      <c r="H92" s="1103" t="s">
        <v>5</v>
      </c>
      <c r="I92" s="1003"/>
      <c r="J92" s="1003" t="str">
        <f t="shared" si="1"/>
        <v>241007102.jpg</v>
      </c>
      <c r="K92" s="1545"/>
      <c r="L92" s="1545"/>
      <c r="M92" s="1545"/>
      <c r="N92" s="1545"/>
      <c r="O92" s="1545"/>
      <c r="P92" s="1545"/>
      <c r="Q92" s="1545"/>
      <c r="R92" s="1110" t="s">
        <v>1981</v>
      </c>
      <c r="S92" s="1013">
        <v>10</v>
      </c>
      <c r="T92" s="1013" t="s">
        <v>1925</v>
      </c>
      <c r="U92" s="1111"/>
      <c r="V92" s="1013">
        <v>1</v>
      </c>
      <c r="W92" s="1013" t="s">
        <v>1925</v>
      </c>
      <c r="X92" s="1013"/>
    </row>
    <row r="93" spans="1:24" ht="30.75" customHeight="1">
      <c r="A93" s="1181">
        <f>IF(F93="","",COUNTA($F$6:F93))</f>
        <v>74</v>
      </c>
      <c r="B93" s="1182" t="s">
        <v>1722</v>
      </c>
      <c r="C93" s="1183">
        <v>2410071</v>
      </c>
      <c r="D93" s="1184" t="s">
        <v>1313</v>
      </c>
      <c r="E93" s="1184"/>
      <c r="F93" s="1184" t="s">
        <v>846</v>
      </c>
      <c r="G93" s="1103" t="s">
        <v>41</v>
      </c>
      <c r="H93" s="1103" t="s">
        <v>5</v>
      </c>
      <c r="I93" s="1003"/>
      <c r="J93" s="1003" t="str">
        <f t="shared" si="1"/>
        <v>241007103.jpg</v>
      </c>
      <c r="K93" s="1545"/>
      <c r="L93" s="1545"/>
      <c r="M93" s="1545"/>
      <c r="N93" s="1545"/>
      <c r="O93" s="1545"/>
      <c r="P93" s="1545"/>
      <c r="Q93" s="1545"/>
      <c r="R93" s="1110" t="s">
        <v>1981</v>
      </c>
      <c r="S93" s="1013">
        <v>10</v>
      </c>
      <c r="T93" s="1013" t="s">
        <v>1925</v>
      </c>
      <c r="U93" s="1111"/>
      <c r="V93" s="1013">
        <v>1</v>
      </c>
      <c r="W93" s="1013" t="s">
        <v>1925</v>
      </c>
      <c r="X93" s="1013"/>
    </row>
    <row r="94" spans="1:24" ht="30.75" customHeight="1">
      <c r="A94" s="1181">
        <f>IF(F94="","",COUNTA($F$6:F94))</f>
        <v>75</v>
      </c>
      <c r="B94" s="1182" t="s">
        <v>1723</v>
      </c>
      <c r="C94" s="1183" t="s">
        <v>904</v>
      </c>
      <c r="D94" s="1184" t="s">
        <v>2256</v>
      </c>
      <c r="E94" s="1184"/>
      <c r="F94" s="1184" t="s">
        <v>846</v>
      </c>
      <c r="G94" s="1103" t="s">
        <v>41</v>
      </c>
      <c r="H94" s="1103" t="s">
        <v>5</v>
      </c>
      <c r="I94" s="1003"/>
      <c r="J94" s="1003" t="str">
        <f t="shared" si="1"/>
        <v>241007201.jpg</v>
      </c>
      <c r="K94" s="1545"/>
      <c r="L94" s="1545"/>
      <c r="M94" s="1545"/>
      <c r="N94" s="1545"/>
      <c r="O94" s="1545"/>
      <c r="P94" s="1545"/>
      <c r="Q94" s="1545"/>
      <c r="R94" s="1110" t="s">
        <v>1981</v>
      </c>
      <c r="S94" s="1013">
        <v>10</v>
      </c>
      <c r="T94" s="1013" t="s">
        <v>1925</v>
      </c>
      <c r="U94" s="1111"/>
      <c r="V94" s="1013">
        <v>1</v>
      </c>
      <c r="W94" s="1013" t="s">
        <v>1925</v>
      </c>
      <c r="X94" s="1013"/>
    </row>
    <row r="95" spans="1:24" s="1072" customFormat="1" ht="30.75" customHeight="1">
      <c r="A95" s="1185" t="s">
        <v>431</v>
      </c>
      <c r="B95" s="1186" t="s">
        <v>2027</v>
      </c>
      <c r="C95" s="1187"/>
      <c r="D95" s="1188" t="s">
        <v>5</v>
      </c>
      <c r="E95" s="1188"/>
      <c r="F95" s="1188"/>
      <c r="G95" s="1103"/>
      <c r="H95" s="1103"/>
      <c r="I95" s="1003"/>
      <c r="J95" s="1003" t="str">
        <f t="shared" si="1"/>
        <v>.jpg</v>
      </c>
      <c r="K95" s="1546"/>
      <c r="L95" s="1545"/>
      <c r="M95" s="1545"/>
      <c r="N95" s="1546"/>
      <c r="O95" s="1546"/>
      <c r="P95" s="1546"/>
      <c r="Q95" s="1546"/>
    </row>
    <row r="96" spans="1:24" ht="30.75" customHeight="1">
      <c r="A96" s="1181">
        <f>IF(F96="","",COUNTA($F$6:F96))</f>
        <v>76</v>
      </c>
      <c r="B96" s="1182" t="s">
        <v>1742</v>
      </c>
      <c r="C96" s="1183" t="s">
        <v>711</v>
      </c>
      <c r="D96" s="1184" t="s">
        <v>1322</v>
      </c>
      <c r="E96" s="1184"/>
      <c r="F96" s="1184" t="s">
        <v>846</v>
      </c>
      <c r="G96" s="1103" t="s">
        <v>41</v>
      </c>
      <c r="H96" s="1103" t="s">
        <v>41</v>
      </c>
      <c r="I96" s="1003"/>
      <c r="J96" s="1003" t="str">
        <f t="shared" si="1"/>
        <v>251101901.jpg</v>
      </c>
      <c r="K96" s="1545"/>
      <c r="L96" s="1545"/>
      <c r="M96" s="1545"/>
      <c r="N96" s="1545"/>
      <c r="O96" s="1545"/>
      <c r="P96" s="1545"/>
      <c r="Q96" s="1545"/>
      <c r="R96" s="1110" t="s">
        <v>1953</v>
      </c>
      <c r="S96" s="1013">
        <v>1</v>
      </c>
      <c r="T96" s="1013" t="s">
        <v>1925</v>
      </c>
      <c r="U96" s="1111"/>
      <c r="V96" s="1013">
        <v>1</v>
      </c>
      <c r="W96" s="1013" t="s">
        <v>1925</v>
      </c>
      <c r="X96" s="1013"/>
    </row>
    <row r="97" spans="1:24" ht="38.25" customHeight="1">
      <c r="A97" s="1181">
        <f>IF(F97="","",COUNTA($F$6:F97))</f>
        <v>77</v>
      </c>
      <c r="B97" s="1182" t="s">
        <v>1743</v>
      </c>
      <c r="C97" s="1183">
        <v>2511019</v>
      </c>
      <c r="D97" s="1184" t="s">
        <v>2257</v>
      </c>
      <c r="E97" s="1184"/>
      <c r="F97" s="1184" t="s">
        <v>847</v>
      </c>
      <c r="G97" s="1103" t="s">
        <v>41</v>
      </c>
      <c r="H97" s="1103" t="s">
        <v>5</v>
      </c>
      <c r="I97" s="1003"/>
      <c r="J97" s="1003" t="str">
        <f t="shared" si="1"/>
        <v>251101902.jpg</v>
      </c>
      <c r="K97" s="1545"/>
      <c r="L97" s="1545"/>
      <c r="M97" s="1545"/>
      <c r="N97" s="1545"/>
      <c r="O97" s="1545"/>
      <c r="P97" s="1545"/>
      <c r="Q97" s="1545"/>
      <c r="R97" s="1110" t="s">
        <v>1954</v>
      </c>
      <c r="S97" s="1013">
        <v>1</v>
      </c>
      <c r="T97" s="1013" t="s">
        <v>1939</v>
      </c>
      <c r="U97" s="1111"/>
      <c r="V97" s="1013">
        <v>1</v>
      </c>
      <c r="W97" s="1013" t="s">
        <v>1939</v>
      </c>
      <c r="X97" s="1013"/>
    </row>
    <row r="98" spans="1:24" ht="38.25" customHeight="1">
      <c r="A98" s="1181">
        <f>IF(F98="","",COUNTA($F$6:F98))</f>
        <v>78</v>
      </c>
      <c r="B98" s="1182" t="s">
        <v>1744</v>
      </c>
      <c r="C98" s="1183">
        <v>2511019</v>
      </c>
      <c r="D98" s="1184" t="s">
        <v>1323</v>
      </c>
      <c r="E98" s="1184"/>
      <c r="F98" s="1184" t="s">
        <v>847</v>
      </c>
      <c r="G98" s="1103" t="s">
        <v>41</v>
      </c>
      <c r="H98" s="1103" t="s">
        <v>5</v>
      </c>
      <c r="I98" s="1003"/>
      <c r="J98" s="1003" t="str">
        <f t="shared" si="1"/>
        <v>251101903.jpg</v>
      </c>
      <c r="K98" s="1545"/>
      <c r="L98" s="1545"/>
      <c r="M98" s="1545"/>
      <c r="N98" s="1545"/>
      <c r="O98" s="1545"/>
      <c r="P98" s="1545"/>
      <c r="Q98" s="1545"/>
      <c r="R98" s="1110" t="s">
        <v>1928</v>
      </c>
      <c r="S98" s="1013">
        <v>1</v>
      </c>
      <c r="T98" s="1013" t="s">
        <v>1939</v>
      </c>
      <c r="U98" s="1111"/>
      <c r="V98" s="1013">
        <v>1</v>
      </c>
      <c r="W98" s="1013" t="s">
        <v>1939</v>
      </c>
      <c r="X98" s="1113"/>
    </row>
    <row r="99" spans="1:24" ht="30.75" customHeight="1">
      <c r="A99" s="1181">
        <f>IF(F99="","",COUNTA($F$6:F99))</f>
        <v>79</v>
      </c>
      <c r="B99" s="1182" t="s">
        <v>1745</v>
      </c>
      <c r="C99" s="1183">
        <v>2511019</v>
      </c>
      <c r="D99" s="1184" t="s">
        <v>1324</v>
      </c>
      <c r="E99" s="1184"/>
      <c r="F99" s="1184" t="s">
        <v>847</v>
      </c>
      <c r="G99" s="1103" t="s">
        <v>41</v>
      </c>
      <c r="H99" s="1103" t="s">
        <v>5</v>
      </c>
      <c r="I99" s="1003"/>
      <c r="J99" s="1003" t="str">
        <f t="shared" si="1"/>
        <v>251101904.jpg</v>
      </c>
      <c r="K99" s="1545"/>
      <c r="L99" s="1545"/>
      <c r="M99" s="1545"/>
      <c r="N99" s="1545"/>
      <c r="O99" s="1545"/>
      <c r="P99" s="1545"/>
      <c r="Q99" s="1545"/>
      <c r="R99" s="1110" t="s">
        <v>1928</v>
      </c>
      <c r="S99" s="1013">
        <v>1</v>
      </c>
      <c r="T99" s="1013" t="s">
        <v>1939</v>
      </c>
      <c r="U99" s="1111"/>
      <c r="V99" s="1013">
        <v>1</v>
      </c>
      <c r="W99" s="1013" t="s">
        <v>1939</v>
      </c>
      <c r="X99" s="1013"/>
    </row>
    <row r="100" spans="1:24" ht="30.75" customHeight="1">
      <c r="A100" s="1181">
        <f>IF(F100="","",COUNTA($F$6:F100))</f>
        <v>80</v>
      </c>
      <c r="B100" s="1182" t="s">
        <v>1746</v>
      </c>
      <c r="C100" s="1183">
        <v>2511019</v>
      </c>
      <c r="D100" s="1184" t="s">
        <v>1325</v>
      </c>
      <c r="E100" s="1184"/>
      <c r="F100" s="1184" t="s">
        <v>847</v>
      </c>
      <c r="G100" s="1103" t="s">
        <v>41</v>
      </c>
      <c r="H100" s="1103" t="s">
        <v>5</v>
      </c>
      <c r="I100" s="1003"/>
      <c r="J100" s="1003" t="str">
        <f t="shared" si="1"/>
        <v>251101905.jpg</v>
      </c>
      <c r="K100" s="1545"/>
      <c r="L100" s="1545"/>
      <c r="M100" s="1545"/>
      <c r="N100" s="1545"/>
      <c r="O100" s="1545"/>
      <c r="P100" s="1545"/>
      <c r="Q100" s="1545"/>
      <c r="R100" s="1110" t="s">
        <v>1928</v>
      </c>
      <c r="S100" s="1013">
        <v>1</v>
      </c>
      <c r="T100" s="1013" t="s">
        <v>1939</v>
      </c>
      <c r="U100" s="1111"/>
      <c r="V100" s="1013">
        <v>1</v>
      </c>
      <c r="W100" s="1013" t="s">
        <v>1939</v>
      </c>
      <c r="X100" s="1013"/>
    </row>
    <row r="101" spans="1:24" ht="30.75" customHeight="1">
      <c r="A101" s="1181">
        <f>IF(F101="","",COUNTA($F$6:F101))</f>
        <v>81</v>
      </c>
      <c r="B101" s="1182" t="s">
        <v>1747</v>
      </c>
      <c r="C101" s="1183">
        <v>2511020</v>
      </c>
      <c r="D101" s="1184" t="s">
        <v>1327</v>
      </c>
      <c r="E101" s="1184"/>
      <c r="F101" s="1184" t="s">
        <v>847</v>
      </c>
      <c r="G101" s="1103" t="s">
        <v>41</v>
      </c>
      <c r="H101" s="1103"/>
      <c r="I101" s="1003"/>
      <c r="J101" s="1003" t="str">
        <f t="shared" si="1"/>
        <v>251102001.jpg</v>
      </c>
      <c r="K101" s="1545"/>
      <c r="L101" s="1545"/>
      <c r="M101" s="1545"/>
      <c r="N101" s="1545"/>
      <c r="O101" s="1545"/>
      <c r="P101" s="1545"/>
      <c r="Q101" s="1545"/>
      <c r="R101" s="1110" t="s">
        <v>1948</v>
      </c>
      <c r="S101" s="1013">
        <v>2</v>
      </c>
      <c r="T101" s="1013" t="s">
        <v>1939</v>
      </c>
      <c r="U101" s="1111"/>
      <c r="V101" s="1013">
        <v>1</v>
      </c>
      <c r="W101" s="1013" t="s">
        <v>1939</v>
      </c>
      <c r="X101" s="1013"/>
    </row>
    <row r="102" spans="1:24" ht="30.75" customHeight="1">
      <c r="A102" s="1181">
        <f>IF(F102="","",COUNTA($F$6:F102))</f>
        <v>82</v>
      </c>
      <c r="B102" s="1182" t="s">
        <v>1748</v>
      </c>
      <c r="C102" s="1183">
        <v>2511020</v>
      </c>
      <c r="D102" s="1184" t="s">
        <v>1328</v>
      </c>
      <c r="E102" s="1184"/>
      <c r="F102" s="1184" t="s">
        <v>847</v>
      </c>
      <c r="G102" s="1103" t="s">
        <v>41</v>
      </c>
      <c r="H102" s="1103" t="s">
        <v>5</v>
      </c>
      <c r="I102" s="1003"/>
      <c r="J102" s="1003" t="str">
        <f t="shared" si="1"/>
        <v>251102002.jpg</v>
      </c>
      <c r="K102" s="1545"/>
      <c r="L102" s="1545"/>
      <c r="M102" s="1545"/>
      <c r="N102" s="1545"/>
      <c r="O102" s="1545"/>
      <c r="P102" s="1545"/>
      <c r="Q102" s="1545"/>
      <c r="R102" s="1110" t="s">
        <v>1948</v>
      </c>
      <c r="S102" s="1013">
        <v>3</v>
      </c>
      <c r="T102" s="1013" t="s">
        <v>1939</v>
      </c>
      <c r="U102" s="1111"/>
      <c r="V102" s="1013">
        <v>1</v>
      </c>
      <c r="W102" s="1013" t="s">
        <v>1939</v>
      </c>
      <c r="X102" s="1013"/>
    </row>
    <row r="103" spans="1:24" ht="43.5" customHeight="1">
      <c r="A103" s="1181">
        <f>IF(F103="","",COUNTA($F$6:F103))</f>
        <v>83</v>
      </c>
      <c r="B103" s="1182" t="s">
        <v>1749</v>
      </c>
      <c r="C103" s="1183">
        <v>2511020</v>
      </c>
      <c r="D103" s="1184" t="s">
        <v>1329</v>
      </c>
      <c r="E103" s="1184"/>
      <c r="F103" s="1184" t="s">
        <v>847</v>
      </c>
      <c r="G103" s="1103" t="s">
        <v>41</v>
      </c>
      <c r="H103" s="1103" t="s">
        <v>5</v>
      </c>
      <c r="I103" s="1003"/>
      <c r="J103" s="1003" t="str">
        <f t="shared" si="1"/>
        <v>251102003.jpg</v>
      </c>
      <c r="K103" s="1545"/>
      <c r="L103" s="1545"/>
      <c r="M103" s="1545"/>
      <c r="N103" s="1545"/>
      <c r="O103" s="1545"/>
      <c r="P103" s="1545"/>
      <c r="Q103" s="1545"/>
      <c r="R103" s="1110" t="s">
        <v>1948</v>
      </c>
      <c r="S103" s="1013">
        <v>1</v>
      </c>
      <c r="T103" s="1013" t="s">
        <v>1939</v>
      </c>
      <c r="U103" s="1111"/>
      <c r="V103" s="1013">
        <v>1</v>
      </c>
      <c r="W103" s="1013" t="s">
        <v>1939</v>
      </c>
      <c r="X103" s="1013"/>
    </row>
    <row r="104" spans="1:24" ht="43.5" customHeight="1">
      <c r="A104" s="1181">
        <f>IF(F104="","",COUNTA($F$6:F104))</f>
        <v>84</v>
      </c>
      <c r="B104" s="1182" t="s">
        <v>1750</v>
      </c>
      <c r="C104" s="1183">
        <v>2511020</v>
      </c>
      <c r="D104" s="1184" t="s">
        <v>1330</v>
      </c>
      <c r="E104" s="1184"/>
      <c r="F104" s="1184" t="s">
        <v>847</v>
      </c>
      <c r="G104" s="1103" t="s">
        <v>41</v>
      </c>
      <c r="H104" s="1103" t="s">
        <v>5</v>
      </c>
      <c r="I104" s="1003"/>
      <c r="J104" s="1003" t="str">
        <f t="shared" si="1"/>
        <v>251102004.jpg</v>
      </c>
      <c r="K104" s="1545"/>
      <c r="L104" s="1545"/>
      <c r="M104" s="1545"/>
      <c r="N104" s="1545"/>
      <c r="O104" s="1545"/>
      <c r="P104" s="1545"/>
      <c r="Q104" s="1545"/>
      <c r="R104" s="1110" t="s">
        <v>1948</v>
      </c>
      <c r="S104" s="1013">
        <v>1</v>
      </c>
      <c r="T104" s="1013" t="s">
        <v>1939</v>
      </c>
      <c r="U104" s="1111"/>
      <c r="V104" s="1013">
        <v>1</v>
      </c>
      <c r="W104" s="1013" t="s">
        <v>1939</v>
      </c>
      <c r="X104" s="1013"/>
    </row>
    <row r="105" spans="1:24" s="1072" customFormat="1" ht="30.75" customHeight="1">
      <c r="A105" s="1185" t="s">
        <v>432</v>
      </c>
      <c r="B105" s="1186" t="s">
        <v>1839</v>
      </c>
      <c r="C105" s="1187"/>
      <c r="D105" s="1188" t="s">
        <v>5</v>
      </c>
      <c r="E105" s="1188"/>
      <c r="F105" s="1188"/>
      <c r="G105" s="1103" t="s">
        <v>41</v>
      </c>
      <c r="H105" s="1103"/>
      <c r="I105" s="1003"/>
      <c r="J105" s="1003" t="str">
        <f t="shared" si="1"/>
        <v>.jpg</v>
      </c>
      <c r="K105" s="1546"/>
      <c r="L105" s="1545"/>
      <c r="M105" s="1545"/>
      <c r="N105" s="1546"/>
      <c r="O105" s="1546"/>
      <c r="P105" s="1546"/>
      <c r="Q105" s="1546"/>
      <c r="X105" s="1013"/>
    </row>
    <row r="106" spans="1:24" ht="30.75" customHeight="1">
      <c r="A106" s="1181">
        <f>IF(F106="","",COUNTA($F$6:F106))</f>
        <v>85</v>
      </c>
      <c r="B106" s="1182" t="s">
        <v>1752</v>
      </c>
      <c r="C106" s="1183">
        <v>2599111</v>
      </c>
      <c r="D106" s="1184" t="s">
        <v>1331</v>
      </c>
      <c r="E106" s="1184"/>
      <c r="F106" s="1184" t="s">
        <v>1784</v>
      </c>
      <c r="G106" s="1103" t="s">
        <v>41</v>
      </c>
      <c r="H106" s="1103" t="s">
        <v>5</v>
      </c>
      <c r="I106" s="1003"/>
      <c r="J106" s="1003" t="str">
        <f t="shared" si="1"/>
        <v>259911101.jpg</v>
      </c>
      <c r="K106" s="1545"/>
      <c r="L106" s="1545"/>
      <c r="M106" s="1545"/>
      <c r="N106" s="1545"/>
      <c r="O106" s="1545"/>
      <c r="P106" s="1545"/>
      <c r="Q106" s="1545"/>
      <c r="R106" s="1110" t="s">
        <v>1982</v>
      </c>
      <c r="S106" s="1013">
        <v>1</v>
      </c>
      <c r="T106" s="1013" t="s">
        <v>1983</v>
      </c>
      <c r="U106" s="1111"/>
      <c r="V106" s="1013">
        <v>1</v>
      </c>
      <c r="W106" s="1013" t="s">
        <v>1927</v>
      </c>
      <c r="X106" s="1013"/>
    </row>
    <row r="107" spans="1:24" ht="30.75" customHeight="1">
      <c r="A107" s="1181">
        <f>IF(F107="","",COUNTA($F$6:F107))</f>
        <v>86</v>
      </c>
      <c r="B107" s="1182" t="s">
        <v>1753</v>
      </c>
      <c r="C107" s="1183">
        <v>2599111</v>
      </c>
      <c r="D107" s="1184" t="s">
        <v>1332</v>
      </c>
      <c r="E107" s="1184"/>
      <c r="F107" s="1184" t="s">
        <v>1784</v>
      </c>
      <c r="G107" s="1103"/>
      <c r="H107" s="1103" t="s">
        <v>41</v>
      </c>
      <c r="I107" s="1003"/>
      <c r="J107" s="1003" t="str">
        <f t="shared" ref="J107:J155" si="2">D107&amp;".jpg"</f>
        <v>259911102.jpg</v>
      </c>
      <c r="K107" s="1545"/>
      <c r="L107" s="1545"/>
      <c r="M107" s="1545"/>
      <c r="N107" s="1545"/>
      <c r="O107" s="1545"/>
      <c r="P107" s="1545"/>
      <c r="Q107" s="1545"/>
      <c r="R107" s="1110" t="s">
        <v>1982</v>
      </c>
      <c r="S107" s="1013">
        <v>1</v>
      </c>
      <c r="T107" s="1013" t="s">
        <v>1983</v>
      </c>
      <c r="U107" s="1111" t="s">
        <v>1984</v>
      </c>
      <c r="V107" s="1013">
        <v>1</v>
      </c>
      <c r="W107" s="1013" t="s">
        <v>1927</v>
      </c>
      <c r="X107" s="1013"/>
    </row>
    <row r="108" spans="1:24" ht="30.75" customHeight="1">
      <c r="A108" s="1181">
        <f>IF(F108="","",COUNTA($F$6:F108))</f>
        <v>87</v>
      </c>
      <c r="B108" s="1182" t="s">
        <v>1988</v>
      </c>
      <c r="C108" s="1183">
        <v>2599924</v>
      </c>
      <c r="D108" s="1184" t="s">
        <v>1336</v>
      </c>
      <c r="E108" s="1184"/>
      <c r="F108" s="1184" t="s">
        <v>1785</v>
      </c>
      <c r="G108" s="1103" t="s">
        <v>5</v>
      </c>
      <c r="H108" s="1103" t="s">
        <v>5</v>
      </c>
      <c r="I108" s="1003"/>
      <c r="J108" s="1003" t="str">
        <f t="shared" si="2"/>
        <v>259992401.jpg</v>
      </c>
      <c r="K108" s="1545"/>
      <c r="L108" s="1545"/>
      <c r="M108" s="1545"/>
      <c r="N108" s="1545"/>
      <c r="O108" s="1545"/>
      <c r="P108" s="1545"/>
      <c r="Q108" s="1545"/>
      <c r="R108" s="1014" t="s">
        <v>1982</v>
      </c>
      <c r="S108" s="1013">
        <v>1</v>
      </c>
      <c r="T108" s="1014" t="s">
        <v>1983</v>
      </c>
      <c r="U108" s="1111" t="s">
        <v>1984</v>
      </c>
      <c r="V108" s="1013">
        <v>1000</v>
      </c>
      <c r="W108" s="1014" t="s">
        <v>1985</v>
      </c>
      <c r="X108" s="1014"/>
    </row>
    <row r="109" spans="1:24" s="1072" customFormat="1" ht="30.75" customHeight="1">
      <c r="A109" s="1185" t="s">
        <v>433</v>
      </c>
      <c r="B109" s="1186" t="s">
        <v>2163</v>
      </c>
      <c r="C109" s="1187"/>
      <c r="D109" s="1188" t="s">
        <v>5</v>
      </c>
      <c r="E109" s="1188"/>
      <c r="F109" s="1188"/>
      <c r="G109" s="1103"/>
      <c r="H109" s="1103"/>
      <c r="I109" s="1003"/>
      <c r="J109" s="1003" t="str">
        <f t="shared" si="2"/>
        <v>.jpg</v>
      </c>
      <c r="K109" s="1546"/>
      <c r="L109" s="1545"/>
      <c r="M109" s="1545"/>
      <c r="N109" s="1546"/>
      <c r="O109" s="1546"/>
      <c r="P109" s="1546"/>
      <c r="Q109" s="1546"/>
      <c r="R109" s="1110"/>
      <c r="S109" s="1013"/>
      <c r="T109" s="1013"/>
      <c r="U109" s="1111"/>
      <c r="V109" s="1013"/>
      <c r="W109" s="1013"/>
      <c r="X109" s="1013"/>
    </row>
    <row r="110" spans="1:24" ht="30.75" customHeight="1">
      <c r="A110" s="1181">
        <f>IF(F110="","",COUNTA($F$6:F110))</f>
        <v>88</v>
      </c>
      <c r="B110" s="1182" t="s">
        <v>1754</v>
      </c>
      <c r="C110" s="1183">
        <v>2732011</v>
      </c>
      <c r="D110" s="1184" t="s">
        <v>1346</v>
      </c>
      <c r="E110" s="1184"/>
      <c r="F110" s="1184" t="s">
        <v>1787</v>
      </c>
      <c r="G110" s="1103" t="s">
        <v>41</v>
      </c>
      <c r="H110" s="1103" t="s">
        <v>5</v>
      </c>
      <c r="I110" s="1003"/>
      <c r="J110" s="1003" t="str">
        <f t="shared" si="2"/>
        <v>273201101.jpg</v>
      </c>
      <c r="K110" s="1545"/>
      <c r="L110" s="1545"/>
      <c r="M110" s="1545"/>
      <c r="N110" s="1545"/>
      <c r="O110" s="1545"/>
      <c r="P110" s="1545"/>
      <c r="Q110" s="1545"/>
      <c r="R110" s="1110" t="s">
        <v>1955</v>
      </c>
      <c r="S110" s="1013">
        <v>1</v>
      </c>
      <c r="T110" s="1013" t="s">
        <v>1956</v>
      </c>
      <c r="U110" s="1111"/>
      <c r="V110" s="1013">
        <v>1000</v>
      </c>
      <c r="W110" s="1013" t="s">
        <v>1925</v>
      </c>
      <c r="X110" s="1013"/>
    </row>
    <row r="111" spans="1:24" ht="30.75" customHeight="1">
      <c r="A111" s="1181">
        <f>IF(F111="","",COUNTA($F$6:F111))</f>
        <v>89</v>
      </c>
      <c r="B111" s="1182" t="s">
        <v>1755</v>
      </c>
      <c r="C111" s="1183">
        <v>2732011</v>
      </c>
      <c r="D111" s="1184" t="s">
        <v>1347</v>
      </c>
      <c r="E111" s="1184"/>
      <c r="F111" s="1184" t="s">
        <v>1787</v>
      </c>
      <c r="G111" s="1103" t="s">
        <v>41</v>
      </c>
      <c r="H111" s="1103" t="s">
        <v>5</v>
      </c>
      <c r="I111" s="1003"/>
      <c r="J111" s="1003" t="str">
        <f t="shared" si="2"/>
        <v>273201102.jpg</v>
      </c>
      <c r="K111" s="1545"/>
      <c r="L111" s="1545"/>
      <c r="M111" s="1545"/>
      <c r="N111" s="1545"/>
      <c r="O111" s="1545"/>
      <c r="P111" s="1545"/>
      <c r="Q111" s="1545"/>
      <c r="R111" s="1110" t="s">
        <v>1955</v>
      </c>
      <c r="S111" s="1013">
        <v>1</v>
      </c>
      <c r="T111" s="1013" t="s">
        <v>1956</v>
      </c>
      <c r="U111" s="1111"/>
      <c r="V111" s="1013">
        <v>1000</v>
      </c>
      <c r="W111" s="1013" t="s">
        <v>1925</v>
      </c>
      <c r="X111" s="1013"/>
    </row>
    <row r="112" spans="1:24" ht="30.75" customHeight="1">
      <c r="A112" s="1181">
        <f>IF(F112="","",COUNTA($F$6:F112))</f>
        <v>90</v>
      </c>
      <c r="B112" s="1182" t="s">
        <v>1756</v>
      </c>
      <c r="C112" s="1183">
        <v>2732011</v>
      </c>
      <c r="D112" s="1184" t="s">
        <v>1348</v>
      </c>
      <c r="E112" s="1184"/>
      <c r="F112" s="1184" t="s">
        <v>1787</v>
      </c>
      <c r="G112" s="1103" t="s">
        <v>41</v>
      </c>
      <c r="H112" s="1103" t="s">
        <v>5</v>
      </c>
      <c r="I112" s="1003"/>
      <c r="J112" s="1003" t="str">
        <f t="shared" si="2"/>
        <v>273201103.jpg</v>
      </c>
      <c r="K112" s="1545"/>
      <c r="L112" s="1545"/>
      <c r="M112" s="1545"/>
      <c r="N112" s="1545"/>
      <c r="O112" s="1545"/>
      <c r="P112" s="1545"/>
      <c r="Q112" s="1545"/>
      <c r="R112" s="1110" t="s">
        <v>1955</v>
      </c>
      <c r="S112" s="1013">
        <v>1</v>
      </c>
      <c r="T112" s="1013" t="s">
        <v>1956</v>
      </c>
      <c r="U112" s="1111"/>
      <c r="V112" s="1013">
        <v>1000</v>
      </c>
      <c r="W112" s="1013" t="s">
        <v>1925</v>
      </c>
      <c r="X112" s="1013"/>
    </row>
    <row r="113" spans="1:24" s="1072" customFormat="1" ht="30.75" customHeight="1">
      <c r="A113" s="1185" t="s">
        <v>434</v>
      </c>
      <c r="B113" s="1186" t="s">
        <v>2011</v>
      </c>
      <c r="C113" s="1187"/>
      <c r="D113" s="1188"/>
      <c r="E113" s="1188"/>
      <c r="F113" s="1188"/>
      <c r="G113" s="1116"/>
      <c r="H113" s="1116"/>
      <c r="I113" s="1117"/>
      <c r="J113" s="1117"/>
      <c r="K113" s="1117"/>
      <c r="L113" s="1117"/>
      <c r="M113" s="1117"/>
      <c r="N113" s="1117"/>
      <c r="O113" s="1117"/>
      <c r="P113" s="1117"/>
      <c r="Q113" s="1117"/>
      <c r="R113" s="1112"/>
      <c r="S113" s="1113"/>
      <c r="T113" s="1113"/>
      <c r="U113" s="1114"/>
      <c r="V113" s="1113"/>
      <c r="W113" s="1113"/>
      <c r="X113" s="1113"/>
    </row>
    <row r="114" spans="1:24" ht="30.75" customHeight="1">
      <c r="A114" s="1181">
        <f>IF(F114="","",COUNTA($F$6:F114))</f>
        <v>91</v>
      </c>
      <c r="B114" s="1182" t="s">
        <v>1724</v>
      </c>
      <c r="C114" s="1183">
        <v>2733013</v>
      </c>
      <c r="D114" s="1184" t="s">
        <v>1349</v>
      </c>
      <c r="E114" s="1184"/>
      <c r="F114" s="1184" t="s">
        <v>1784</v>
      </c>
      <c r="G114" s="1103" t="s">
        <v>41</v>
      </c>
      <c r="H114" s="1103" t="s">
        <v>5</v>
      </c>
      <c r="I114" s="1003"/>
      <c r="J114" s="1003" t="str">
        <f t="shared" si="2"/>
        <v>273301301.jpg</v>
      </c>
      <c r="K114" s="1545"/>
      <c r="L114" s="1545"/>
      <c r="M114" s="1545"/>
      <c r="N114" s="1545"/>
      <c r="O114" s="1545"/>
      <c r="P114" s="1545"/>
      <c r="Q114" s="1545"/>
      <c r="R114" s="1110" t="s">
        <v>1876</v>
      </c>
      <c r="S114" s="1013">
        <v>1</v>
      </c>
      <c r="T114" s="1013" t="s">
        <v>1927</v>
      </c>
      <c r="U114" s="1111"/>
      <c r="V114" s="1013">
        <v>1</v>
      </c>
      <c r="W114" s="1013" t="s">
        <v>1927</v>
      </c>
      <c r="X114" s="1013"/>
    </row>
    <row r="115" spans="1:24" ht="30.75" customHeight="1">
      <c r="A115" s="1181">
        <f>IF(F115="","",COUNTA($F$6:F115))</f>
        <v>92</v>
      </c>
      <c r="B115" s="1182" t="s">
        <v>1725</v>
      </c>
      <c r="C115" s="1183">
        <v>2733013</v>
      </c>
      <c r="D115" s="1184" t="s">
        <v>1350</v>
      </c>
      <c r="E115" s="1184"/>
      <c r="F115" s="1184" t="s">
        <v>1784</v>
      </c>
      <c r="G115" s="1103" t="s">
        <v>41</v>
      </c>
      <c r="H115" s="1103" t="s">
        <v>5</v>
      </c>
      <c r="I115" s="1003"/>
      <c r="J115" s="1003" t="str">
        <f t="shared" si="2"/>
        <v>273301302.jpg</v>
      </c>
      <c r="K115" s="1545"/>
      <c r="L115" s="1545"/>
      <c r="M115" s="1545"/>
      <c r="N115" s="1545"/>
      <c r="O115" s="1545"/>
      <c r="P115" s="1545"/>
      <c r="Q115" s="1545"/>
      <c r="R115" s="1110" t="s">
        <v>1876</v>
      </c>
      <c r="S115" s="1013">
        <v>1</v>
      </c>
      <c r="T115" s="1013" t="s">
        <v>1927</v>
      </c>
      <c r="U115" s="1111"/>
      <c r="V115" s="1013">
        <v>1</v>
      </c>
      <c r="W115" s="1013" t="s">
        <v>1927</v>
      </c>
      <c r="X115" s="1013"/>
    </row>
    <row r="116" spans="1:24" ht="30.75" customHeight="1">
      <c r="A116" s="1181">
        <f>IF(F116="","",COUNTA($F$6:F116))</f>
        <v>93</v>
      </c>
      <c r="B116" s="1182" t="s">
        <v>1726</v>
      </c>
      <c r="C116" s="1183">
        <v>2733013</v>
      </c>
      <c r="D116" s="1184" t="s">
        <v>1351</v>
      </c>
      <c r="E116" s="1184"/>
      <c r="F116" s="1184" t="s">
        <v>1784</v>
      </c>
      <c r="G116" s="1103" t="s">
        <v>41</v>
      </c>
      <c r="H116" s="1103" t="s">
        <v>5</v>
      </c>
      <c r="I116" s="1003"/>
      <c r="J116" s="1003" t="str">
        <f t="shared" si="2"/>
        <v>273301303.jpg</v>
      </c>
      <c r="K116" s="1545"/>
      <c r="L116" s="1545"/>
      <c r="M116" s="1545"/>
      <c r="N116" s="1545"/>
      <c r="O116" s="1545"/>
      <c r="P116" s="1545"/>
      <c r="Q116" s="1545"/>
      <c r="R116" s="1110" t="s">
        <v>1876</v>
      </c>
      <c r="S116" s="1013">
        <v>1</v>
      </c>
      <c r="T116" s="1013" t="s">
        <v>1927</v>
      </c>
      <c r="U116" s="1111"/>
      <c r="V116" s="1013">
        <v>1</v>
      </c>
      <c r="W116" s="1013" t="s">
        <v>1927</v>
      </c>
      <c r="X116" s="1013"/>
    </row>
    <row r="117" spans="1:24" ht="30.75" customHeight="1">
      <c r="A117" s="1181">
        <f>IF(F117="","",COUNTA($F$6:F117))</f>
        <v>94</v>
      </c>
      <c r="B117" s="1182" t="s">
        <v>1727</v>
      </c>
      <c r="C117" s="1183" t="s">
        <v>684</v>
      </c>
      <c r="D117" s="1184" t="s">
        <v>2258</v>
      </c>
      <c r="E117" s="1184"/>
      <c r="F117" s="1184" t="s">
        <v>1784</v>
      </c>
      <c r="G117" s="1103" t="s">
        <v>41</v>
      </c>
      <c r="H117" s="1103" t="s">
        <v>5</v>
      </c>
      <c r="I117" s="1003"/>
      <c r="J117" s="1003" t="str">
        <f t="shared" si="2"/>
        <v>273301304.jpg</v>
      </c>
      <c r="K117" s="1545"/>
      <c r="L117" s="1545"/>
      <c r="M117" s="1545"/>
      <c r="N117" s="1545"/>
      <c r="O117" s="1545"/>
      <c r="P117" s="1545"/>
      <c r="Q117" s="1545"/>
      <c r="R117" s="1110" t="s">
        <v>1876</v>
      </c>
      <c r="S117" s="1013">
        <v>1</v>
      </c>
      <c r="T117" s="1013" t="s">
        <v>1927</v>
      </c>
      <c r="U117" s="1111"/>
      <c r="V117" s="1013">
        <v>1</v>
      </c>
      <c r="W117" s="1013" t="s">
        <v>1927</v>
      </c>
      <c r="X117" s="1013"/>
    </row>
    <row r="118" spans="1:24" s="1072" customFormat="1" ht="30.75" customHeight="1">
      <c r="A118" s="1185" t="s">
        <v>435</v>
      </c>
      <c r="B118" s="1186" t="s">
        <v>2160</v>
      </c>
      <c r="C118" s="1187"/>
      <c r="D118" s="1188" t="s">
        <v>5</v>
      </c>
      <c r="E118" s="1188"/>
      <c r="F118" s="1188"/>
      <c r="G118" s="1103"/>
      <c r="H118" s="1103"/>
      <c r="I118" s="1003"/>
      <c r="J118" s="1003" t="str">
        <f t="shared" si="2"/>
        <v>.jpg</v>
      </c>
      <c r="K118" s="1546"/>
      <c r="L118" s="1545"/>
      <c r="M118" s="1545"/>
      <c r="N118" s="1546"/>
      <c r="O118" s="1546"/>
      <c r="P118" s="1546"/>
      <c r="Q118" s="1546"/>
    </row>
    <row r="119" spans="1:24" ht="30.75" customHeight="1">
      <c r="A119" s="1181">
        <f>IF(F119="","",COUNTA($F$6:F119))</f>
        <v>95</v>
      </c>
      <c r="B119" s="1182" t="s">
        <v>1728</v>
      </c>
      <c r="C119" s="1183">
        <v>2740012</v>
      </c>
      <c r="D119" s="1184" t="s">
        <v>1353</v>
      </c>
      <c r="E119" s="1184"/>
      <c r="F119" s="1184" t="s">
        <v>1784</v>
      </c>
      <c r="G119" s="1119" t="s">
        <v>41</v>
      </c>
      <c r="H119" s="1119" t="s">
        <v>5</v>
      </c>
      <c r="I119" s="1007"/>
      <c r="J119" s="1007" t="str">
        <f t="shared" si="2"/>
        <v>274001201.jpg</v>
      </c>
      <c r="K119" s="1557"/>
      <c r="L119" s="1557"/>
      <c r="M119" s="1557"/>
      <c r="N119" s="1557"/>
      <c r="O119" s="1557"/>
      <c r="P119" s="1557"/>
      <c r="Q119" s="1557"/>
      <c r="R119" s="1120" t="s">
        <v>1876</v>
      </c>
      <c r="S119" s="1121">
        <v>1</v>
      </c>
      <c r="T119" s="1121" t="s">
        <v>1927</v>
      </c>
      <c r="U119" s="1122"/>
      <c r="V119" s="1121">
        <v>1</v>
      </c>
      <c r="W119" s="1121" t="s">
        <v>1927</v>
      </c>
      <c r="X119" s="1121"/>
    </row>
    <row r="120" spans="1:24" ht="30.75" customHeight="1">
      <c r="A120" s="1181">
        <f>IF(F120="","",COUNTA($F$6:F120))</f>
        <v>96</v>
      </c>
      <c r="B120" s="1182" t="s">
        <v>1729</v>
      </c>
      <c r="C120" s="1183" t="s">
        <v>716</v>
      </c>
      <c r="D120" s="1184" t="s">
        <v>1354</v>
      </c>
      <c r="E120" s="1184"/>
      <c r="F120" s="1184" t="s">
        <v>1784</v>
      </c>
      <c r="G120" s="1103" t="s">
        <v>41</v>
      </c>
      <c r="H120" s="1103" t="s">
        <v>5</v>
      </c>
      <c r="I120" s="1003"/>
      <c r="J120" s="1003" t="str">
        <f t="shared" si="2"/>
        <v>274001501.jpg</v>
      </c>
      <c r="K120" s="1545"/>
      <c r="L120" s="1545"/>
      <c r="M120" s="1545"/>
      <c r="N120" s="1545"/>
      <c r="O120" s="1545"/>
      <c r="P120" s="1545"/>
      <c r="Q120" s="1545"/>
      <c r="R120" s="1123" t="s">
        <v>1876</v>
      </c>
      <c r="S120" s="1012">
        <v>1</v>
      </c>
      <c r="T120" s="1012" t="s">
        <v>1927</v>
      </c>
      <c r="U120" s="1011"/>
      <c r="V120" s="1012">
        <v>1</v>
      </c>
      <c r="W120" s="1012" t="s">
        <v>1927</v>
      </c>
      <c r="X120" s="1012"/>
    </row>
    <row r="121" spans="1:24" ht="30.75" customHeight="1">
      <c r="A121" s="1181">
        <f>IF(F121="","",COUNTA($F$6:F121))</f>
        <v>97</v>
      </c>
      <c r="B121" s="1182" t="s">
        <v>1730</v>
      </c>
      <c r="C121" s="1183" t="s">
        <v>716</v>
      </c>
      <c r="D121" s="1184" t="s">
        <v>1355</v>
      </c>
      <c r="E121" s="1184"/>
      <c r="F121" s="1184" t="s">
        <v>28</v>
      </c>
      <c r="G121" s="1106" t="s">
        <v>41</v>
      </c>
      <c r="H121" s="1106" t="s">
        <v>5</v>
      </c>
      <c r="I121" s="1008"/>
      <c r="J121" s="1008" t="str">
        <f t="shared" si="2"/>
        <v>274001502.jpg</v>
      </c>
      <c r="K121" s="1553"/>
      <c r="L121" s="1553"/>
      <c r="M121" s="1553"/>
      <c r="N121" s="1553"/>
      <c r="O121" s="1553"/>
      <c r="P121" s="1553"/>
      <c r="Q121" s="1553"/>
      <c r="R121" s="1107" t="s">
        <v>1876</v>
      </c>
      <c r="S121" s="1108">
        <v>1</v>
      </c>
      <c r="T121" s="1108" t="s">
        <v>1927</v>
      </c>
      <c r="U121" s="1109"/>
      <c r="V121" s="1108">
        <v>1</v>
      </c>
      <c r="W121" s="1108" t="s">
        <v>1927</v>
      </c>
      <c r="X121" s="1131"/>
    </row>
    <row r="122" spans="1:24" s="1072" customFormat="1" ht="30.75" customHeight="1">
      <c r="A122" s="1185" t="s">
        <v>436</v>
      </c>
      <c r="B122" s="1186" t="s">
        <v>2159</v>
      </c>
      <c r="C122" s="1187"/>
      <c r="D122" s="1188" t="s">
        <v>5</v>
      </c>
      <c r="E122" s="1188"/>
      <c r="F122" s="1188"/>
      <c r="G122" s="1103"/>
      <c r="H122" s="1103"/>
      <c r="I122" s="1003"/>
      <c r="J122" s="1003" t="str">
        <f t="shared" si="2"/>
        <v>.jpg</v>
      </c>
      <c r="K122" s="1546"/>
      <c r="L122" s="1545"/>
      <c r="M122" s="1545"/>
      <c r="N122" s="1546"/>
      <c r="O122" s="1546"/>
      <c r="P122" s="1546"/>
      <c r="Q122" s="1546"/>
    </row>
    <row r="123" spans="1:24" ht="30.75" customHeight="1">
      <c r="A123" s="1181">
        <f>IF(F123="","",COUNTA($F$6:F123))</f>
        <v>98</v>
      </c>
      <c r="B123" s="1182" t="s">
        <v>1757</v>
      </c>
      <c r="C123" s="1183">
        <v>2750021</v>
      </c>
      <c r="D123" s="1184" t="s">
        <v>1356</v>
      </c>
      <c r="E123" s="1184"/>
      <c r="F123" s="1184" t="s">
        <v>28</v>
      </c>
      <c r="G123" s="1103" t="s">
        <v>41</v>
      </c>
      <c r="H123" s="1103" t="s">
        <v>5</v>
      </c>
      <c r="I123" s="1003"/>
      <c r="J123" s="1003" t="str">
        <f t="shared" si="2"/>
        <v>275002101.jpg</v>
      </c>
      <c r="K123" s="1545"/>
      <c r="L123" s="1545"/>
      <c r="M123" s="1545"/>
      <c r="N123" s="1545"/>
      <c r="O123" s="1545"/>
      <c r="P123" s="1545"/>
      <c r="Q123" s="1545"/>
      <c r="R123" s="1110" t="s">
        <v>1876</v>
      </c>
      <c r="S123" s="1013">
        <v>1</v>
      </c>
      <c r="T123" s="1013" t="s">
        <v>1927</v>
      </c>
      <c r="U123" s="1111"/>
      <c r="V123" s="1013">
        <v>1</v>
      </c>
      <c r="W123" s="1013" t="s">
        <v>1927</v>
      </c>
      <c r="X123" s="1013"/>
    </row>
    <row r="124" spans="1:24" ht="30.75" customHeight="1">
      <c r="A124" s="1181">
        <f>IF(F124="","",COUNTA($F$6:F124))</f>
        <v>99</v>
      </c>
      <c r="B124" s="1182" t="s">
        <v>1758</v>
      </c>
      <c r="C124" s="1183">
        <v>2750021</v>
      </c>
      <c r="D124" s="1184" t="s">
        <v>1357</v>
      </c>
      <c r="E124" s="1184"/>
      <c r="F124" s="1184" t="s">
        <v>1784</v>
      </c>
      <c r="G124" s="1103" t="s">
        <v>41</v>
      </c>
      <c r="H124" s="1103" t="s">
        <v>5</v>
      </c>
      <c r="I124" s="1003"/>
      <c r="J124" s="1003" t="str">
        <f t="shared" si="2"/>
        <v>275002102.jpg</v>
      </c>
      <c r="K124" s="1545"/>
      <c r="L124" s="1545"/>
      <c r="M124" s="1545"/>
      <c r="N124" s="1545"/>
      <c r="O124" s="1545"/>
      <c r="P124" s="1545"/>
      <c r="Q124" s="1545"/>
      <c r="R124" s="1110" t="s">
        <v>1876</v>
      </c>
      <c r="S124" s="1013">
        <v>1</v>
      </c>
      <c r="T124" s="1013" t="s">
        <v>1927</v>
      </c>
      <c r="U124" s="1111"/>
      <c r="V124" s="1013">
        <v>1</v>
      </c>
      <c r="W124" s="1013" t="s">
        <v>1927</v>
      </c>
      <c r="X124" s="1013"/>
    </row>
    <row r="125" spans="1:24" ht="30.75" customHeight="1">
      <c r="A125" s="1181">
        <f>IF(F125="","",COUNTA($F$6:F125))</f>
        <v>100</v>
      </c>
      <c r="B125" s="1182" t="s">
        <v>1762</v>
      </c>
      <c r="C125" s="1183" t="s">
        <v>717</v>
      </c>
      <c r="D125" s="1184" t="s">
        <v>1363</v>
      </c>
      <c r="E125" s="1184"/>
      <c r="F125" s="1184" t="s">
        <v>1786</v>
      </c>
      <c r="G125" s="1103" t="s">
        <v>41</v>
      </c>
      <c r="H125" s="1103" t="s">
        <v>5</v>
      </c>
      <c r="I125" s="1003"/>
      <c r="J125" s="1003" t="str">
        <f t="shared" si="2"/>
        <v>281901202.jpg</v>
      </c>
      <c r="K125" s="1545"/>
      <c r="L125" s="1545"/>
      <c r="M125" s="1545"/>
      <c r="N125" s="1545"/>
      <c r="O125" s="1545"/>
      <c r="P125" s="1545"/>
      <c r="Q125" s="1545"/>
      <c r="R125" s="1110" t="s">
        <v>1876</v>
      </c>
      <c r="S125" s="1013">
        <v>1</v>
      </c>
      <c r="T125" s="1013" t="s">
        <v>1927</v>
      </c>
      <c r="U125" s="1111"/>
      <c r="V125" s="1013">
        <v>1</v>
      </c>
      <c r="W125" s="1013" t="s">
        <v>1927</v>
      </c>
      <c r="X125" s="1013"/>
    </row>
    <row r="126" spans="1:24" ht="30.75" customHeight="1">
      <c r="A126" s="1183">
        <f>IF(F126="","",COUNTA($H$8:H126))</f>
        <v>87</v>
      </c>
      <c r="B126" s="1182" t="s">
        <v>1861</v>
      </c>
      <c r="C126" s="1189" t="s">
        <v>1860</v>
      </c>
      <c r="D126" s="1184" t="s">
        <v>2259</v>
      </c>
      <c r="E126" s="1184"/>
      <c r="F126" s="1184" t="s">
        <v>1786</v>
      </c>
      <c r="G126" s="1129" t="str">
        <f>LEFT(C126,7)&amp;F126</f>
        <v>28190131000 đồng/bộ</v>
      </c>
      <c r="H126" s="1016" t="s">
        <v>1786</v>
      </c>
      <c r="I126" s="1130"/>
      <c r="J126" s="1130"/>
      <c r="K126" s="1519"/>
      <c r="L126" s="1519"/>
      <c r="M126" s="1519"/>
      <c r="N126" s="1519"/>
      <c r="O126" s="1519"/>
      <c r="P126" s="1519"/>
      <c r="Q126" s="1519"/>
      <c r="R126" s="1110" t="s">
        <v>1876</v>
      </c>
      <c r="S126" s="1013">
        <v>1</v>
      </c>
      <c r="T126" s="1013" t="s">
        <v>1927</v>
      </c>
      <c r="U126" s="1111"/>
      <c r="V126" s="1013">
        <v>1</v>
      </c>
      <c r="W126" s="1013" t="s">
        <v>1927</v>
      </c>
      <c r="X126" s="1013"/>
    </row>
    <row r="127" spans="1:24" ht="30.75" customHeight="1">
      <c r="A127" s="1181">
        <f>IF(F127="","",COUNTA($F$6:F127))</f>
        <v>102</v>
      </c>
      <c r="B127" s="1182" t="s">
        <v>1763</v>
      </c>
      <c r="C127" s="1183" t="s">
        <v>717</v>
      </c>
      <c r="D127" s="1184" t="s">
        <v>1364</v>
      </c>
      <c r="E127" s="1184"/>
      <c r="F127" s="1184" t="s">
        <v>1786</v>
      </c>
      <c r="G127" s="1103" t="s">
        <v>41</v>
      </c>
      <c r="H127" s="1103"/>
      <c r="I127" s="1003"/>
      <c r="J127" s="1003" t="str">
        <f t="shared" si="2"/>
        <v>281901204.jpg</v>
      </c>
      <c r="K127" s="1545"/>
      <c r="L127" s="1545"/>
      <c r="M127" s="1545"/>
      <c r="N127" s="1545"/>
      <c r="O127" s="1545"/>
      <c r="P127" s="1545"/>
      <c r="Q127" s="1545"/>
      <c r="R127" s="1110" t="s">
        <v>1876</v>
      </c>
      <c r="S127" s="1013">
        <v>1</v>
      </c>
      <c r="T127" s="1013" t="s">
        <v>1927</v>
      </c>
      <c r="U127" s="1111"/>
      <c r="V127" s="1013">
        <v>1</v>
      </c>
      <c r="W127" s="1013" t="s">
        <v>1927</v>
      </c>
      <c r="X127" s="1013"/>
    </row>
    <row r="128" spans="1:24" ht="30.75" customHeight="1">
      <c r="A128" s="1181">
        <f>IF(F128="","",COUNTA($F$6:F128))</f>
        <v>103</v>
      </c>
      <c r="B128" s="1182" t="s">
        <v>1764</v>
      </c>
      <c r="C128" s="1183" t="s">
        <v>717</v>
      </c>
      <c r="D128" s="1184" t="s">
        <v>1365</v>
      </c>
      <c r="E128" s="1184"/>
      <c r="F128" s="1184" t="s">
        <v>1786</v>
      </c>
      <c r="G128" s="1103" t="s">
        <v>41</v>
      </c>
      <c r="H128" s="1103" t="s">
        <v>5</v>
      </c>
      <c r="I128" s="1003"/>
      <c r="J128" s="1003" t="str">
        <f t="shared" si="2"/>
        <v>281901205.jpg</v>
      </c>
      <c r="K128" s="1545"/>
      <c r="L128" s="1545"/>
      <c r="M128" s="1545"/>
      <c r="N128" s="1545"/>
      <c r="O128" s="1545"/>
      <c r="P128" s="1545"/>
      <c r="Q128" s="1545"/>
      <c r="R128" s="1110" t="s">
        <v>1876</v>
      </c>
      <c r="S128" s="1013">
        <v>1</v>
      </c>
      <c r="T128" s="1013" t="s">
        <v>1927</v>
      </c>
      <c r="U128" s="1111"/>
      <c r="V128" s="1013">
        <v>1</v>
      </c>
      <c r="W128" s="1013" t="s">
        <v>1927</v>
      </c>
      <c r="X128" s="1013"/>
    </row>
    <row r="129" spans="1:24" s="1072" customFormat="1" ht="30.75" customHeight="1">
      <c r="A129" s="1185" t="s">
        <v>541</v>
      </c>
      <c r="B129" s="1186" t="s">
        <v>393</v>
      </c>
      <c r="C129" s="1187"/>
      <c r="D129" s="1188"/>
      <c r="E129" s="1188"/>
      <c r="F129" s="1188"/>
      <c r="G129" s="1103"/>
      <c r="H129" s="1103"/>
      <c r="I129" s="1003"/>
      <c r="J129" s="1003" t="str">
        <f t="shared" si="2"/>
        <v>.jpg</v>
      </c>
      <c r="K129" s="1546"/>
      <c r="L129" s="1545"/>
      <c r="M129" s="1545"/>
      <c r="N129" s="1546"/>
      <c r="O129" s="1546"/>
      <c r="P129" s="1546"/>
      <c r="Q129" s="1546"/>
      <c r="R129" s="1110"/>
      <c r="S129" s="1013"/>
      <c r="T129" s="1013"/>
      <c r="U129" s="1111"/>
      <c r="V129" s="1013"/>
      <c r="W129" s="1013"/>
      <c r="X129" s="1013"/>
    </row>
    <row r="130" spans="1:24" ht="30.75" customHeight="1">
      <c r="A130" s="1181">
        <f>IF(F130="","",COUNTA($F$6:F130))</f>
        <v>104</v>
      </c>
      <c r="B130" s="1182" t="s">
        <v>1759</v>
      </c>
      <c r="C130" s="1183">
        <v>2816015</v>
      </c>
      <c r="D130" s="1184" t="s">
        <v>1358</v>
      </c>
      <c r="E130" s="1184"/>
      <c r="F130" s="1184" t="s">
        <v>1786</v>
      </c>
      <c r="G130" s="1103" t="s">
        <v>41</v>
      </c>
      <c r="H130" s="1103" t="s">
        <v>5</v>
      </c>
      <c r="I130" s="1003"/>
      <c r="J130" s="1003" t="str">
        <f t="shared" si="2"/>
        <v>281601501.jpg</v>
      </c>
      <c r="K130" s="1545"/>
      <c r="L130" s="1545"/>
      <c r="M130" s="1545"/>
      <c r="N130" s="1545"/>
      <c r="O130" s="1545"/>
      <c r="P130" s="1545"/>
      <c r="Q130" s="1545"/>
      <c r="R130" s="1110" t="s">
        <v>1876</v>
      </c>
      <c r="S130" s="1013">
        <v>1</v>
      </c>
      <c r="T130" s="1013" t="s">
        <v>1927</v>
      </c>
      <c r="U130" s="1111"/>
      <c r="V130" s="1013">
        <v>1</v>
      </c>
      <c r="W130" s="1013" t="s">
        <v>1927</v>
      </c>
      <c r="X130" s="1013"/>
    </row>
    <row r="131" spans="1:24" ht="30.75" customHeight="1">
      <c r="A131" s="1181">
        <f>IF(F131="","",COUNTA($F$6:F131))</f>
        <v>105</v>
      </c>
      <c r="B131" s="1182" t="s">
        <v>1760</v>
      </c>
      <c r="C131" s="1183">
        <v>2816015</v>
      </c>
      <c r="D131" s="1184" t="s">
        <v>1359</v>
      </c>
      <c r="E131" s="1184"/>
      <c r="F131" s="1184" t="s">
        <v>1786</v>
      </c>
      <c r="G131" s="1103" t="s">
        <v>41</v>
      </c>
      <c r="H131" s="1103" t="s">
        <v>5</v>
      </c>
      <c r="I131" s="1003"/>
      <c r="J131" s="1003" t="str">
        <f t="shared" si="2"/>
        <v>281601502.jpg</v>
      </c>
      <c r="K131" s="1545"/>
      <c r="L131" s="1545"/>
      <c r="M131" s="1545"/>
      <c r="N131" s="1545"/>
      <c r="O131" s="1545"/>
      <c r="P131" s="1545"/>
      <c r="Q131" s="1545"/>
      <c r="R131" s="1110" t="s">
        <v>1876</v>
      </c>
      <c r="S131" s="1013">
        <v>1</v>
      </c>
      <c r="T131" s="1013" t="s">
        <v>1927</v>
      </c>
      <c r="U131" s="1111"/>
      <c r="V131" s="1013">
        <v>1</v>
      </c>
      <c r="W131" s="1013" t="s">
        <v>1927</v>
      </c>
      <c r="X131" s="1113"/>
    </row>
    <row r="132" spans="1:24" ht="30.75" customHeight="1">
      <c r="A132" s="1181">
        <f>IF(F132="","",COUNTA($F$6:F132))</f>
        <v>106</v>
      </c>
      <c r="B132" s="1182" t="s">
        <v>1761</v>
      </c>
      <c r="C132" s="1183">
        <v>2816015</v>
      </c>
      <c r="D132" s="1184" t="s">
        <v>1360</v>
      </c>
      <c r="E132" s="1184"/>
      <c r="F132" s="1184" t="s">
        <v>1786</v>
      </c>
      <c r="G132" s="1103" t="s">
        <v>41</v>
      </c>
      <c r="H132" s="1103"/>
      <c r="I132" s="1003"/>
      <c r="J132" s="1003" t="str">
        <f t="shared" si="2"/>
        <v>281601503.jpg</v>
      </c>
      <c r="K132" s="1545"/>
      <c r="L132" s="1545"/>
      <c r="M132" s="1545"/>
      <c r="N132" s="1545"/>
      <c r="O132" s="1545"/>
      <c r="P132" s="1545"/>
      <c r="Q132" s="1545"/>
      <c r="R132" s="1110" t="s">
        <v>1876</v>
      </c>
      <c r="S132" s="1013">
        <v>1</v>
      </c>
      <c r="T132" s="1013" t="s">
        <v>1927</v>
      </c>
      <c r="U132" s="1111"/>
      <c r="V132" s="1013">
        <v>1</v>
      </c>
      <c r="W132" s="1013" t="s">
        <v>1927</v>
      </c>
      <c r="X132" s="1013"/>
    </row>
    <row r="133" spans="1:24" s="1072" customFormat="1" ht="30.75" customHeight="1">
      <c r="A133" s="1185" t="s">
        <v>62</v>
      </c>
      <c r="B133" s="1186" t="s">
        <v>1525</v>
      </c>
      <c r="C133" s="1187" t="s">
        <v>5</v>
      </c>
      <c r="D133" s="1188" t="s">
        <v>5</v>
      </c>
      <c r="E133" s="1188"/>
      <c r="F133" s="1188"/>
      <c r="G133" s="1103"/>
      <c r="H133" s="1103"/>
      <c r="I133" s="1003"/>
      <c r="J133" s="1003" t="str">
        <f t="shared" si="2"/>
        <v>.jpg</v>
      </c>
      <c r="K133" s="1546"/>
      <c r="L133" s="1545"/>
      <c r="M133" s="1545"/>
      <c r="N133" s="1546"/>
      <c r="O133" s="1546"/>
      <c r="P133" s="1546"/>
      <c r="Q133" s="1546"/>
      <c r="R133" s="1110"/>
      <c r="S133" s="1013"/>
      <c r="T133" s="1013"/>
      <c r="U133" s="1111"/>
      <c r="V133" s="1013"/>
      <c r="W133" s="1013"/>
      <c r="X133" s="1013"/>
    </row>
    <row r="134" spans="1:24" s="1072" customFormat="1" ht="30.75" customHeight="1">
      <c r="A134" s="1185" t="s">
        <v>55</v>
      </c>
      <c r="B134" s="1186" t="s">
        <v>437</v>
      </c>
      <c r="C134" s="1187"/>
      <c r="D134" s="1188" t="s">
        <v>5</v>
      </c>
      <c r="E134" s="1188"/>
      <c r="F134" s="1188"/>
      <c r="G134" s="1103"/>
      <c r="H134" s="1103"/>
      <c r="I134" s="1003"/>
      <c r="J134" s="1003" t="str">
        <f t="shared" si="2"/>
        <v>.jpg</v>
      </c>
      <c r="K134" s="1546"/>
      <c r="L134" s="1545"/>
      <c r="M134" s="1545"/>
      <c r="N134" s="1546"/>
      <c r="O134" s="1546"/>
      <c r="P134" s="1546"/>
      <c r="Q134" s="1546"/>
      <c r="R134" s="1110"/>
      <c r="S134" s="1013"/>
      <c r="T134" s="1013"/>
      <c r="U134" s="1111"/>
      <c r="V134" s="1013"/>
      <c r="W134" s="1013"/>
      <c r="X134" s="1013"/>
    </row>
    <row r="135" spans="1:24" ht="30.75" customHeight="1">
      <c r="A135" s="1181">
        <f>IF(F135="","",COUNTA($F$6:F135))</f>
        <v>107</v>
      </c>
      <c r="B135" s="1182" t="s">
        <v>1515</v>
      </c>
      <c r="C135" s="1183" t="s">
        <v>71</v>
      </c>
      <c r="D135" s="1184" t="s">
        <v>1372</v>
      </c>
      <c r="E135" s="1184"/>
      <c r="F135" s="1184" t="s">
        <v>1788</v>
      </c>
      <c r="G135" s="1103"/>
      <c r="H135" s="1103"/>
      <c r="I135" s="1003"/>
      <c r="J135" s="1003" t="str">
        <f t="shared" si="2"/>
        <v>351010003.jpg</v>
      </c>
      <c r="K135" s="1545"/>
      <c r="L135" s="1545"/>
      <c r="M135" s="1545"/>
      <c r="N135" s="1545"/>
      <c r="O135" s="1545"/>
      <c r="P135" s="1545"/>
      <c r="Q135" s="1545"/>
      <c r="R135" s="1110"/>
      <c r="S135" s="1013">
        <v>1</v>
      </c>
      <c r="T135" s="1013" t="s">
        <v>1907</v>
      </c>
      <c r="U135" s="1111"/>
      <c r="V135" s="1013">
        <v>1</v>
      </c>
      <c r="W135" s="1013" t="s">
        <v>1907</v>
      </c>
      <c r="X135" s="1113"/>
    </row>
    <row r="136" spans="1:24" s="1072" customFormat="1" ht="30.75" customHeight="1">
      <c r="A136" s="1185" t="s">
        <v>63</v>
      </c>
      <c r="B136" s="1186" t="s">
        <v>438</v>
      </c>
      <c r="C136" s="1187"/>
      <c r="D136" s="1188" t="s">
        <v>5</v>
      </c>
      <c r="E136" s="1188"/>
      <c r="F136" s="1188"/>
      <c r="G136" s="1103"/>
      <c r="H136" s="1103"/>
      <c r="I136" s="1003"/>
      <c r="J136" s="1003" t="str">
        <f t="shared" si="2"/>
        <v>.jpg</v>
      </c>
      <c r="K136" s="1546"/>
      <c r="L136" s="1545"/>
      <c r="M136" s="1545"/>
      <c r="N136" s="1546"/>
      <c r="O136" s="1546"/>
      <c r="P136" s="1546"/>
      <c r="Q136" s="1546"/>
      <c r="R136" s="1112"/>
      <c r="S136" s="1113"/>
      <c r="T136" s="1113"/>
      <c r="U136" s="1114"/>
      <c r="V136" s="1113"/>
      <c r="W136" s="1113"/>
      <c r="X136" s="1113"/>
    </row>
    <row r="137" spans="1:24" ht="30.75" customHeight="1">
      <c r="A137" s="1181">
        <f>IF(F137="","",COUNTA($F$6:F137))</f>
        <v>108</v>
      </c>
      <c r="B137" s="1182" t="s">
        <v>56</v>
      </c>
      <c r="C137" s="1183" t="s">
        <v>73</v>
      </c>
      <c r="D137" s="1184" t="s">
        <v>1375</v>
      </c>
      <c r="E137" s="1184"/>
      <c r="F137" s="1184" t="s">
        <v>841</v>
      </c>
      <c r="G137" s="1103"/>
      <c r="H137" s="1103"/>
      <c r="I137" s="1003"/>
      <c r="J137" s="1003" t="str">
        <f t="shared" si="2"/>
        <v>360001102.jpg</v>
      </c>
      <c r="K137" s="1545"/>
      <c r="L137" s="1545"/>
      <c r="M137" s="1545"/>
      <c r="N137" s="1545"/>
      <c r="O137" s="1545"/>
      <c r="P137" s="1545"/>
      <c r="Q137" s="1545"/>
      <c r="R137" s="1110"/>
      <c r="S137" s="1013">
        <v>1</v>
      </c>
      <c r="T137" s="1013" t="s">
        <v>1897</v>
      </c>
      <c r="U137" s="1111"/>
      <c r="V137" s="1013">
        <v>1</v>
      </c>
      <c r="W137" s="1013" t="s">
        <v>1897</v>
      </c>
      <c r="X137" s="1013"/>
    </row>
    <row r="138" spans="1:24" s="1072" customFormat="1" ht="42" customHeight="1">
      <c r="A138" s="1185" t="s">
        <v>64</v>
      </c>
      <c r="B138" s="1186" t="s">
        <v>57</v>
      </c>
      <c r="C138" s="1187" t="s">
        <v>5</v>
      </c>
      <c r="D138" s="1188" t="s">
        <v>5</v>
      </c>
      <c r="E138" s="1188"/>
      <c r="F138" s="1188"/>
      <c r="G138" s="1103"/>
      <c r="H138" s="1103"/>
      <c r="I138" s="1003"/>
      <c r="J138" s="1003" t="str">
        <f t="shared" si="2"/>
        <v>.jpg</v>
      </c>
      <c r="K138" s="1546"/>
      <c r="L138" s="1545"/>
      <c r="M138" s="1545"/>
      <c r="N138" s="1546"/>
      <c r="O138" s="1546"/>
      <c r="P138" s="1546"/>
      <c r="Q138" s="1546"/>
      <c r="R138" s="1112"/>
      <c r="X138" s="1113"/>
    </row>
    <row r="139" spans="1:24" s="1072" customFormat="1" ht="36" customHeight="1">
      <c r="A139" s="1185" t="s">
        <v>439</v>
      </c>
      <c r="B139" s="1186" t="s">
        <v>440</v>
      </c>
      <c r="C139" s="1187"/>
      <c r="D139" s="1188" t="s">
        <v>5</v>
      </c>
      <c r="E139" s="1188"/>
      <c r="F139" s="1188"/>
      <c r="G139" s="1103"/>
      <c r="H139" s="1103"/>
      <c r="I139" s="1003"/>
      <c r="J139" s="1003" t="str">
        <f t="shared" si="2"/>
        <v>.jpg</v>
      </c>
      <c r="K139" s="1546"/>
      <c r="L139" s="1545"/>
      <c r="M139" s="1545"/>
      <c r="N139" s="1546"/>
      <c r="O139" s="1546"/>
      <c r="P139" s="1546"/>
      <c r="Q139" s="1546"/>
      <c r="R139" s="1110"/>
      <c r="X139" s="1013"/>
    </row>
    <row r="140" spans="1:24" ht="26.25" customHeight="1">
      <c r="A140" s="1181">
        <f>IF(F140="","",COUNTA($F$6:F140))</f>
        <v>109</v>
      </c>
      <c r="B140" s="1182" t="s">
        <v>2142</v>
      </c>
      <c r="C140" s="1193" t="s">
        <v>2144</v>
      </c>
      <c r="D140" s="1184" t="s">
        <v>2260</v>
      </c>
      <c r="E140" s="1184" t="s">
        <v>2145</v>
      </c>
      <c r="F140" s="1184" t="s">
        <v>2145</v>
      </c>
      <c r="G140" s="1016"/>
      <c r="H140" s="1132"/>
      <c r="I140" s="1132"/>
      <c r="J140" s="1133"/>
      <c r="K140" s="1019"/>
      <c r="L140" s="1070"/>
      <c r="M140" s="1071"/>
      <c r="N140" s="1010"/>
    </row>
    <row r="141" spans="1:24" ht="30" customHeight="1">
      <c r="A141" s="1181">
        <f>IF(F141="","",COUNTA($F$6:F141))</f>
        <v>110</v>
      </c>
      <c r="B141" s="1182" t="s">
        <v>2143</v>
      </c>
      <c r="C141" s="1193" t="s">
        <v>2144</v>
      </c>
      <c r="D141" s="1184" t="s">
        <v>2261</v>
      </c>
      <c r="E141" s="1184" t="s">
        <v>2145</v>
      </c>
      <c r="F141" s="1184" t="s">
        <v>2145</v>
      </c>
      <c r="G141" s="1016"/>
      <c r="H141" s="1132"/>
      <c r="I141" s="1132"/>
      <c r="J141" s="1133"/>
      <c r="K141" s="1019"/>
      <c r="L141" s="1070"/>
      <c r="M141" s="1071"/>
      <c r="N141" s="1010"/>
    </row>
    <row r="142" spans="1:24" ht="30" customHeight="1">
      <c r="A142" s="1181">
        <f>IF(F142="","",COUNTA($F$6:F142))</f>
        <v>111</v>
      </c>
      <c r="B142" s="1182" t="s">
        <v>2148</v>
      </c>
      <c r="C142" s="1193" t="s">
        <v>2149</v>
      </c>
      <c r="D142" s="1184" t="s">
        <v>2262</v>
      </c>
      <c r="E142" s="1184" t="s">
        <v>847</v>
      </c>
      <c r="F142" s="1184" t="s">
        <v>847</v>
      </c>
      <c r="G142" s="1016"/>
      <c r="H142" s="1132"/>
      <c r="I142" s="1132"/>
      <c r="J142" s="1133"/>
      <c r="K142" s="1019"/>
      <c r="L142" s="1070"/>
      <c r="M142" s="1071"/>
      <c r="N142" s="1010"/>
    </row>
    <row r="143" spans="1:24" ht="30" customHeight="1">
      <c r="A143" s="1181">
        <f>IF(F143="","",COUNTA($F$6:F143))</f>
        <v>112</v>
      </c>
      <c r="B143" s="1182" t="s">
        <v>2150</v>
      </c>
      <c r="C143" s="1193" t="s">
        <v>2152</v>
      </c>
      <c r="D143" s="1184" t="s">
        <v>2263</v>
      </c>
      <c r="E143" s="1184" t="s">
        <v>847</v>
      </c>
      <c r="F143" s="1184" t="s">
        <v>847</v>
      </c>
      <c r="G143" s="1016"/>
      <c r="H143" s="1132"/>
      <c r="I143" s="1132"/>
      <c r="J143" s="1133"/>
      <c r="K143" s="1019"/>
      <c r="L143" s="1070"/>
      <c r="M143" s="1071"/>
      <c r="N143" s="1010"/>
    </row>
    <row r="144" spans="1:24" ht="30.75" customHeight="1">
      <c r="A144" s="1181">
        <f>IF(F144="","",COUNTA($F$6:F144))</f>
        <v>113</v>
      </c>
      <c r="B144" s="1182" t="s">
        <v>1855</v>
      </c>
      <c r="C144" s="1193" t="s">
        <v>1859</v>
      </c>
      <c r="D144" s="1184" t="s">
        <v>2264</v>
      </c>
      <c r="E144" s="1184"/>
      <c r="F144" s="1184" t="s">
        <v>847</v>
      </c>
      <c r="G144" s="1129" t="str">
        <f>LEFT(C144,7)&amp;F144</f>
        <v>43300011000 đồng/m2</v>
      </c>
      <c r="H144" s="1016" t="s">
        <v>847</v>
      </c>
      <c r="I144" s="1132"/>
      <c r="J144" s="1132"/>
      <c r="K144" s="1547"/>
      <c r="L144" s="1548"/>
      <c r="M144" s="1548"/>
      <c r="N144" s="1548"/>
      <c r="O144" s="1548"/>
      <c r="P144" s="1548"/>
      <c r="Q144" s="1549"/>
      <c r="R144" s="1110"/>
      <c r="S144" s="1013">
        <v>1</v>
      </c>
      <c r="T144" s="1013" t="s">
        <v>1939</v>
      </c>
      <c r="U144" s="1111"/>
      <c r="V144" s="1013">
        <v>1</v>
      </c>
      <c r="W144" s="1013" t="s">
        <v>1939</v>
      </c>
      <c r="X144" s="1013"/>
    </row>
    <row r="145" spans="1:24" ht="30.75" customHeight="1">
      <c r="A145" s="1181">
        <f>IF(F145="","",COUNTA($F$6:F145))</f>
        <v>114</v>
      </c>
      <c r="B145" s="1182" t="s">
        <v>573</v>
      </c>
      <c r="C145" s="1183" t="s">
        <v>1856</v>
      </c>
      <c r="D145" s="1184" t="s">
        <v>2265</v>
      </c>
      <c r="E145" s="1184"/>
      <c r="F145" s="1184" t="s">
        <v>44</v>
      </c>
      <c r="G145" s="1103"/>
      <c r="H145" s="1103"/>
      <c r="I145" s="1003"/>
      <c r="J145" s="1003" t="str">
        <f t="shared" si="2"/>
        <v>433000401.jpg</v>
      </c>
      <c r="K145" s="1554"/>
      <c r="L145" s="1555"/>
      <c r="M145" s="1555"/>
      <c r="N145" s="1555"/>
      <c r="O145" s="1555"/>
      <c r="P145" s="1555"/>
      <c r="Q145" s="1556"/>
      <c r="R145" s="1110"/>
      <c r="S145" s="1013">
        <v>1</v>
      </c>
      <c r="T145" s="1013" t="s">
        <v>1939</v>
      </c>
      <c r="U145" s="1111"/>
      <c r="V145" s="1013">
        <v>1</v>
      </c>
      <c r="W145" s="1013" t="s">
        <v>1939</v>
      </c>
      <c r="X145" s="1013"/>
    </row>
    <row r="146" spans="1:24" ht="30.75" customHeight="1">
      <c r="A146" s="1181">
        <f>IF(F146="","",COUNTA($F$6:F146))</f>
        <v>115</v>
      </c>
      <c r="B146" s="1182" t="s">
        <v>31</v>
      </c>
      <c r="C146" s="1183" t="s">
        <v>1857</v>
      </c>
      <c r="D146" s="1184" t="s">
        <v>2266</v>
      </c>
      <c r="E146" s="1184"/>
      <c r="F146" s="1184" t="s">
        <v>1786</v>
      </c>
      <c r="G146" s="1103" t="s">
        <v>41</v>
      </c>
      <c r="H146" s="1103" t="s">
        <v>5</v>
      </c>
      <c r="I146" s="1003"/>
      <c r="J146" s="1003" t="str">
        <f t="shared" si="2"/>
        <v>439000201.jpg</v>
      </c>
      <c r="K146" s="1545"/>
      <c r="L146" s="1545"/>
      <c r="M146" s="1545"/>
      <c r="N146" s="1545"/>
      <c r="O146" s="1545"/>
      <c r="P146" s="1545"/>
      <c r="Q146" s="1545"/>
      <c r="R146" s="1110"/>
      <c r="S146" s="1013">
        <v>1</v>
      </c>
      <c r="T146" s="1013" t="s">
        <v>1937</v>
      </c>
      <c r="U146" s="1111"/>
      <c r="V146" s="1013">
        <v>1</v>
      </c>
      <c r="W146" s="1013" t="s">
        <v>1937</v>
      </c>
      <c r="X146" s="1013"/>
    </row>
    <row r="147" spans="1:24" ht="30.75" customHeight="1">
      <c r="A147" s="1181">
        <f>IF(F147="","",COUNTA($F$6:F147))</f>
        <v>116</v>
      </c>
      <c r="B147" s="1182" t="s">
        <v>58</v>
      </c>
      <c r="C147" s="1183" t="s">
        <v>1858</v>
      </c>
      <c r="D147" s="1184" t="s">
        <v>2267</v>
      </c>
      <c r="E147" s="1184"/>
      <c r="F147" s="1184" t="s">
        <v>1790</v>
      </c>
      <c r="G147" s="1103"/>
      <c r="H147" s="1103"/>
      <c r="I147" s="1003"/>
      <c r="J147" s="1003" t="str">
        <f>D147&amp;".jpg"</f>
        <v>439000601.jpg</v>
      </c>
      <c r="K147" s="1545"/>
      <c r="L147" s="1545"/>
      <c r="M147" s="1545"/>
      <c r="N147" s="1545"/>
      <c r="O147" s="1545"/>
      <c r="P147" s="1545"/>
      <c r="Q147" s="1545"/>
      <c r="R147" s="1110"/>
      <c r="S147" s="1134">
        <v>1</v>
      </c>
      <c r="T147" s="1135" t="s">
        <v>1986</v>
      </c>
      <c r="U147" s="1111"/>
      <c r="V147" s="1013">
        <v>1</v>
      </c>
      <c r="W147" s="1013" t="s">
        <v>1987</v>
      </c>
      <c r="X147" s="1013"/>
    </row>
    <row r="148" spans="1:24" ht="30.75" customHeight="1">
      <c r="A148" s="1181">
        <f>IF(F148="","",COUNTA($F$6:F148))</f>
        <v>117</v>
      </c>
      <c r="B148" s="1182" t="s">
        <v>30</v>
      </c>
      <c r="C148" s="1183">
        <v>4390009</v>
      </c>
      <c r="D148" s="1184" t="s">
        <v>1376</v>
      </c>
      <c r="E148" s="1184"/>
      <c r="F148" s="1184" t="s">
        <v>847</v>
      </c>
      <c r="G148" s="1103" t="s">
        <v>41</v>
      </c>
      <c r="H148" s="1103" t="s">
        <v>5</v>
      </c>
      <c r="I148" s="1003"/>
      <c r="J148" s="1003" t="str">
        <f t="shared" si="2"/>
        <v>439000901.jpg</v>
      </c>
      <c r="K148" s="1545"/>
      <c r="L148" s="1545"/>
      <c r="M148" s="1545"/>
      <c r="N148" s="1545"/>
      <c r="O148" s="1545"/>
      <c r="P148" s="1545"/>
      <c r="Q148" s="1545"/>
      <c r="R148" s="1110"/>
      <c r="S148" s="1134">
        <v>1</v>
      </c>
      <c r="T148" s="1135" t="s">
        <v>1939</v>
      </c>
      <c r="U148" s="1111"/>
      <c r="V148" s="1013">
        <v>1</v>
      </c>
      <c r="W148" s="1013" t="s">
        <v>1939</v>
      </c>
      <c r="X148" s="1013"/>
    </row>
    <row r="149" spans="1:24" ht="30.75" customHeight="1">
      <c r="A149" s="1181">
        <f>IF(F149="","",COUNTA($F$6:F149))</f>
        <v>118</v>
      </c>
      <c r="B149" s="1182" t="s">
        <v>33</v>
      </c>
      <c r="C149" s="1183">
        <v>4390009</v>
      </c>
      <c r="D149" s="1184" t="s">
        <v>1377</v>
      </c>
      <c r="E149" s="1184"/>
      <c r="F149" s="1184" t="s">
        <v>1789</v>
      </c>
      <c r="G149" s="1103" t="s">
        <v>41</v>
      </c>
      <c r="H149" s="1103" t="s">
        <v>5</v>
      </c>
      <c r="I149" s="1003"/>
      <c r="J149" s="1003" t="str">
        <f t="shared" si="2"/>
        <v>439000902.jpg</v>
      </c>
      <c r="K149" s="1545"/>
      <c r="L149" s="1545"/>
      <c r="M149" s="1545"/>
      <c r="N149" s="1545"/>
      <c r="O149" s="1545"/>
      <c r="P149" s="1545"/>
      <c r="Q149" s="1545"/>
      <c r="R149" s="1110"/>
      <c r="S149" s="1134">
        <v>1</v>
      </c>
      <c r="T149" s="1013" t="s">
        <v>1957</v>
      </c>
      <c r="U149" s="1111"/>
      <c r="V149" s="1013">
        <v>1</v>
      </c>
      <c r="W149" s="1013" t="s">
        <v>1957</v>
      </c>
      <c r="X149" s="1013"/>
    </row>
    <row r="150" spans="1:24" ht="30.75" customHeight="1">
      <c r="A150" s="1181">
        <f>IF(F150="","",COUNTA($F$6:F150))</f>
        <v>119</v>
      </c>
      <c r="B150" s="1182" t="s">
        <v>34</v>
      </c>
      <c r="C150" s="1183">
        <v>4390009</v>
      </c>
      <c r="D150" s="1184" t="s">
        <v>1378</v>
      </c>
      <c r="E150" s="1184"/>
      <c r="F150" s="1184" t="s">
        <v>1789</v>
      </c>
      <c r="G150" s="1103" t="s">
        <v>41</v>
      </c>
      <c r="H150" s="1103" t="s">
        <v>5</v>
      </c>
      <c r="I150" s="1003"/>
      <c r="J150" s="1003" t="str">
        <f t="shared" si="2"/>
        <v>439000903.jpg</v>
      </c>
      <c r="K150" s="1545"/>
      <c r="L150" s="1545"/>
      <c r="M150" s="1545"/>
      <c r="N150" s="1545"/>
      <c r="O150" s="1545"/>
      <c r="P150" s="1545"/>
      <c r="Q150" s="1545"/>
      <c r="R150" s="1110"/>
      <c r="S150" s="1013">
        <v>1</v>
      </c>
      <c r="T150" s="1013" t="s">
        <v>1957</v>
      </c>
      <c r="U150" s="1111"/>
      <c r="V150" s="1013">
        <v>1</v>
      </c>
      <c r="W150" s="1013" t="s">
        <v>1957</v>
      </c>
      <c r="X150" s="1013"/>
    </row>
    <row r="151" spans="1:24" ht="30.75" customHeight="1">
      <c r="A151" s="1181">
        <f>IF(F151="","",COUNTA($F$6:F151))</f>
        <v>120</v>
      </c>
      <c r="B151" s="1182" t="s">
        <v>32</v>
      </c>
      <c r="C151" s="1183">
        <v>4390009</v>
      </c>
      <c r="D151" s="1184" t="s">
        <v>1379</v>
      </c>
      <c r="E151" s="1184"/>
      <c r="F151" s="1184" t="s">
        <v>1789</v>
      </c>
      <c r="G151" s="1103" t="s">
        <v>41</v>
      </c>
      <c r="H151" s="1103" t="s">
        <v>5</v>
      </c>
      <c r="I151" s="1003"/>
      <c r="J151" s="1003" t="str">
        <f t="shared" si="2"/>
        <v>439000904.jpg</v>
      </c>
      <c r="K151" s="1545"/>
      <c r="L151" s="1545"/>
      <c r="M151" s="1545"/>
      <c r="N151" s="1545"/>
      <c r="O151" s="1545"/>
      <c r="P151" s="1545"/>
      <c r="Q151" s="1545"/>
      <c r="R151" s="1110"/>
      <c r="S151" s="1013">
        <v>1</v>
      </c>
      <c r="T151" s="1013" t="s">
        <v>1957</v>
      </c>
      <c r="U151" s="1111"/>
      <c r="V151" s="1013">
        <v>1</v>
      </c>
      <c r="W151" s="1013" t="s">
        <v>1957</v>
      </c>
      <c r="X151" s="1013"/>
    </row>
    <row r="152" spans="1:24" ht="30.75" customHeight="1">
      <c r="A152" s="1181">
        <f>IF(F152="","",COUNTA($F$6:F152))</f>
        <v>121</v>
      </c>
      <c r="B152" s="1182" t="s">
        <v>59</v>
      </c>
      <c r="C152" s="1183">
        <v>4390009</v>
      </c>
      <c r="D152" s="1184" t="s">
        <v>1380</v>
      </c>
      <c r="E152" s="1184"/>
      <c r="F152" s="1184" t="s">
        <v>1789</v>
      </c>
      <c r="G152" s="1103" t="s">
        <v>41</v>
      </c>
      <c r="H152" s="1103" t="s">
        <v>5</v>
      </c>
      <c r="I152" s="1003"/>
      <c r="J152" s="1003" t="str">
        <f t="shared" si="2"/>
        <v>439000905.jpg</v>
      </c>
      <c r="K152" s="1545"/>
      <c r="L152" s="1545"/>
      <c r="M152" s="1545"/>
      <c r="N152" s="1545"/>
      <c r="O152" s="1545"/>
      <c r="P152" s="1545"/>
      <c r="Q152" s="1545"/>
      <c r="R152" s="1110"/>
      <c r="S152" s="1013">
        <v>1</v>
      </c>
      <c r="T152" s="1013" t="s">
        <v>1957</v>
      </c>
      <c r="U152" s="1111"/>
      <c r="V152" s="1013">
        <v>1</v>
      </c>
      <c r="W152" s="1013" t="s">
        <v>1957</v>
      </c>
      <c r="X152" s="1013"/>
    </row>
    <row r="153" spans="1:24" ht="30.75" customHeight="1">
      <c r="A153" s="1181">
        <f>IF(F153="","",COUNTA($F$6:F153))</f>
        <v>122</v>
      </c>
      <c r="B153" s="1182" t="s">
        <v>68</v>
      </c>
      <c r="C153" s="1183">
        <v>4390009</v>
      </c>
      <c r="D153" s="1184" t="s">
        <v>1381</v>
      </c>
      <c r="E153" s="1184"/>
      <c r="F153" s="1184" t="s">
        <v>69</v>
      </c>
      <c r="G153" s="1103"/>
      <c r="H153" s="1103"/>
      <c r="I153" s="1003"/>
      <c r="J153" s="1003" t="str">
        <f t="shared" si="2"/>
        <v>439000906.jpg</v>
      </c>
      <c r="K153" s="1545"/>
      <c r="L153" s="1545"/>
      <c r="M153" s="1545"/>
      <c r="N153" s="1545"/>
      <c r="O153" s="1545"/>
      <c r="P153" s="1545"/>
      <c r="Q153" s="1545"/>
      <c r="R153" s="1110"/>
      <c r="S153" s="1013">
        <v>1</v>
      </c>
      <c r="T153" s="1013" t="s">
        <v>1878</v>
      </c>
      <c r="U153" s="1111"/>
      <c r="V153" s="1013">
        <v>1000</v>
      </c>
      <c r="W153" s="1013" t="s">
        <v>1878</v>
      </c>
      <c r="X153" s="1013"/>
    </row>
    <row r="154" spans="1:24" ht="30.75" customHeight="1">
      <c r="A154" s="1181">
        <f>IF(F154="","",COUNTA($F$6:F154))</f>
        <v>123</v>
      </c>
      <c r="B154" s="1182" t="s">
        <v>2095</v>
      </c>
      <c r="C154" s="1183">
        <v>4390009</v>
      </c>
      <c r="D154" s="1184" t="s">
        <v>1382</v>
      </c>
      <c r="E154" s="1184"/>
      <c r="F154" s="1184" t="s">
        <v>1796</v>
      </c>
      <c r="G154" s="1130" t="s">
        <v>41</v>
      </c>
      <c r="H154" s="1130" t="s">
        <v>5</v>
      </c>
      <c r="I154" s="1136"/>
      <c r="J154" s="1019" t="str">
        <f t="shared" si="2"/>
        <v>439000907.jpg</v>
      </c>
      <c r="K154" s="1137"/>
      <c r="L154" s="1019"/>
      <c r="M154" s="1138"/>
      <c r="N154" s="1139"/>
      <c r="R154" s="1140"/>
      <c r="S154" s="1013">
        <v>1</v>
      </c>
      <c r="T154" s="1013" t="s">
        <v>1939</v>
      </c>
      <c r="U154" s="1111"/>
      <c r="V154" s="1013">
        <v>1</v>
      </c>
      <c r="W154" s="1013" t="s">
        <v>1939</v>
      </c>
      <c r="X154" s="1013"/>
    </row>
    <row r="155" spans="1:24" s="1144" customFormat="1" ht="30.75" customHeight="1">
      <c r="A155" s="1194">
        <f>IF(F155="","",COUNTA($F$6:F155))</f>
        <v>124</v>
      </c>
      <c r="B155" s="1195" t="s">
        <v>2089</v>
      </c>
      <c r="C155" s="1196">
        <v>4390009</v>
      </c>
      <c r="D155" s="1197" t="s">
        <v>2268</v>
      </c>
      <c r="E155" s="1197"/>
      <c r="F155" s="1197" t="s">
        <v>1796</v>
      </c>
      <c r="G155" s="1141" t="s">
        <v>41</v>
      </c>
      <c r="H155" s="1141"/>
      <c r="I155" s="1142"/>
      <c r="J155" s="1019" t="str">
        <f t="shared" si="2"/>
        <v>439000908.jpg</v>
      </c>
      <c r="K155" s="1143"/>
      <c r="L155" s="1139"/>
      <c r="M155" s="1139"/>
      <c r="N155" s="1139"/>
      <c r="R155" s="1145"/>
      <c r="S155" s="1013">
        <v>1</v>
      </c>
      <c r="T155" s="1013" t="s">
        <v>1939</v>
      </c>
      <c r="U155" s="1111"/>
      <c r="V155" s="1013">
        <v>1</v>
      </c>
      <c r="W155" s="1013" t="s">
        <v>1939</v>
      </c>
      <c r="X155" s="1146"/>
    </row>
  </sheetData>
  <sheetProtection formatCells="0" formatColumns="0" formatRows="0" insertColumns="0" insertRows="0" autoFilter="0"/>
  <autoFilter ref="A4:S155">
    <filterColumn colId="4"/>
  </autoFilter>
  <mergeCells count="150">
    <mergeCell ref="K124:Q124"/>
    <mergeCell ref="K114:Q114"/>
    <mergeCell ref="K115:Q115"/>
    <mergeCell ref="K116:Q116"/>
    <mergeCell ref="K117:Q117"/>
    <mergeCell ref="K118:Q118"/>
    <mergeCell ref="K130:Q130"/>
    <mergeCell ref="K131:Q131"/>
    <mergeCell ref="K132:Q132"/>
    <mergeCell ref="K133:Q133"/>
    <mergeCell ref="K134:Q134"/>
    <mergeCell ref="K147:Q147"/>
    <mergeCell ref="R2:U2"/>
    <mergeCell ref="V2:X2"/>
    <mergeCell ref="K3:Q3"/>
    <mergeCell ref="K4:Q4"/>
    <mergeCell ref="K5:Q5"/>
    <mergeCell ref="K6:Q6"/>
    <mergeCell ref="K135:Q135"/>
    <mergeCell ref="K136:Q136"/>
    <mergeCell ref="K137:Q137"/>
    <mergeCell ref="K125:Q125"/>
    <mergeCell ref="K127:Q127"/>
    <mergeCell ref="K128:Q128"/>
    <mergeCell ref="K129:Q129"/>
    <mergeCell ref="K119:Q119"/>
    <mergeCell ref="K120:Q120"/>
    <mergeCell ref="K121:Q121"/>
    <mergeCell ref="K122:Q122"/>
    <mergeCell ref="K123:Q123"/>
    <mergeCell ref="K108:Q108"/>
    <mergeCell ref="K109:Q109"/>
    <mergeCell ref="K110:Q110"/>
    <mergeCell ref="K151:Q151"/>
    <mergeCell ref="K152:Q152"/>
    <mergeCell ref="K153:Q153"/>
    <mergeCell ref="K145:Q145"/>
    <mergeCell ref="K146:Q146"/>
    <mergeCell ref="K148:Q148"/>
    <mergeCell ref="K149:Q149"/>
    <mergeCell ref="K150:Q150"/>
    <mergeCell ref="K138:Q138"/>
    <mergeCell ref="K139:Q139"/>
    <mergeCell ref="K111:Q111"/>
    <mergeCell ref="K112:Q112"/>
    <mergeCell ref="K103:Q103"/>
    <mergeCell ref="K104:Q104"/>
    <mergeCell ref="K105:Q105"/>
    <mergeCell ref="K106:Q106"/>
    <mergeCell ref="K107:Q107"/>
    <mergeCell ref="K98:Q98"/>
    <mergeCell ref="K99:Q99"/>
    <mergeCell ref="K100:Q100"/>
    <mergeCell ref="K101:Q101"/>
    <mergeCell ref="K102:Q102"/>
    <mergeCell ref="K94:Q94"/>
    <mergeCell ref="K95:Q95"/>
    <mergeCell ref="K96:Q96"/>
    <mergeCell ref="K97:Q97"/>
    <mergeCell ref="K89:Q89"/>
    <mergeCell ref="K90:Q90"/>
    <mergeCell ref="K91:Q91"/>
    <mergeCell ref="K92:Q92"/>
    <mergeCell ref="K93:Q93"/>
    <mergeCell ref="K87:Q87"/>
    <mergeCell ref="K88:Q88"/>
    <mergeCell ref="K84:Q84"/>
    <mergeCell ref="K85:Q85"/>
    <mergeCell ref="K86:Q86"/>
    <mergeCell ref="K79:Q79"/>
    <mergeCell ref="K80:Q80"/>
    <mergeCell ref="K82:Q82"/>
    <mergeCell ref="K83:Q83"/>
    <mergeCell ref="K81:Q81"/>
    <mergeCell ref="K74:Q74"/>
    <mergeCell ref="K75:Q75"/>
    <mergeCell ref="K76:Q76"/>
    <mergeCell ref="K77:Q77"/>
    <mergeCell ref="K78:Q78"/>
    <mergeCell ref="K69:Q69"/>
    <mergeCell ref="K70:Q70"/>
    <mergeCell ref="K71:Q71"/>
    <mergeCell ref="K72:Q72"/>
    <mergeCell ref="K73:Q73"/>
    <mergeCell ref="K40:Q40"/>
    <mergeCell ref="K41:Q41"/>
    <mergeCell ref="K42:Q42"/>
    <mergeCell ref="K43:Q43"/>
    <mergeCell ref="K64:Q64"/>
    <mergeCell ref="K65:Q65"/>
    <mergeCell ref="K66:Q66"/>
    <mergeCell ref="K67:Q67"/>
    <mergeCell ref="K68:Q68"/>
    <mergeCell ref="K55:Q55"/>
    <mergeCell ref="K56:Q56"/>
    <mergeCell ref="K57:Q57"/>
    <mergeCell ref="K62:Q62"/>
    <mergeCell ref="K63:Q63"/>
    <mergeCell ref="K60:Q60"/>
    <mergeCell ref="K61:Q61"/>
    <mergeCell ref="K58:Q58"/>
    <mergeCell ref="K59:Q59"/>
    <mergeCell ref="K29:Q29"/>
    <mergeCell ref="K30:Q30"/>
    <mergeCell ref="K31:Q31"/>
    <mergeCell ref="K51:Q51"/>
    <mergeCell ref="K52:Q52"/>
    <mergeCell ref="K7:Q7"/>
    <mergeCell ref="K8:Q8"/>
    <mergeCell ref="K9:Q9"/>
    <mergeCell ref="K10:Q10"/>
    <mergeCell ref="K11:Q11"/>
    <mergeCell ref="K12:Q12"/>
    <mergeCell ref="K13:Q13"/>
    <mergeCell ref="K14:Q14"/>
    <mergeCell ref="K15:Q15"/>
    <mergeCell ref="K44:Q44"/>
    <mergeCell ref="K45:Q45"/>
    <mergeCell ref="K47:Q47"/>
    <mergeCell ref="K48:Q48"/>
    <mergeCell ref="K49:Q49"/>
    <mergeCell ref="K46:Q46"/>
    <mergeCell ref="K36:Q36"/>
    <mergeCell ref="K37:Q37"/>
    <mergeCell ref="K38:Q38"/>
    <mergeCell ref="K39:Q39"/>
    <mergeCell ref="A2:F2"/>
    <mergeCell ref="A1:B1"/>
    <mergeCell ref="K25:Q25"/>
    <mergeCell ref="K26:Q26"/>
    <mergeCell ref="K27:Q27"/>
    <mergeCell ref="K28:Q28"/>
    <mergeCell ref="K144:Q144"/>
    <mergeCell ref="K126:Q126"/>
    <mergeCell ref="K53:Q53"/>
    <mergeCell ref="K54:Q54"/>
    <mergeCell ref="K50:Q50"/>
    <mergeCell ref="K32:Q32"/>
    <mergeCell ref="K33:Q33"/>
    <mergeCell ref="K34:Q34"/>
    <mergeCell ref="K35:Q35"/>
    <mergeCell ref="K20:Q20"/>
    <mergeCell ref="K21:Q21"/>
    <mergeCell ref="K22:Q22"/>
    <mergeCell ref="K23:Q23"/>
    <mergeCell ref="K24:Q24"/>
    <mergeCell ref="K16:Q16"/>
    <mergeCell ref="K17:Q17"/>
    <mergeCell ref="K18:Q18"/>
    <mergeCell ref="K19:Q19"/>
  </mergeCells>
  <conditionalFormatting sqref="K154:L154 L36:L40 L148:L152 L82:L89 K12:L19 L8:L10 L44:L80 L21:L34 L138:L143 L145:L146 L91:L125 L127:L132 I7:K155">
    <cfRule type="cellIs" dxfId="55" priority="45" operator="equal">
      <formula>"A"</formula>
    </cfRule>
    <cfRule type="cellIs" dxfId="54" priority="46" operator="equal">
      <formula>"A"</formula>
    </cfRule>
    <cfRule type="cellIs" dxfId="53" priority="47" operator="equal">
      <formula>"A"</formula>
    </cfRule>
  </conditionalFormatting>
  <conditionalFormatting sqref="K154:L154 L36:L40 L148:L152 L82:L89 K12:L19 L8:L10 L44:L80 L21:L34 L138:L143 L145:L146 L91:L125 L127:L132 I7:K155">
    <cfRule type="cellIs" dxfId="52" priority="44" operator="equal">
      <formula>"A"</formula>
    </cfRule>
  </conditionalFormatting>
  <conditionalFormatting sqref="I140:I143">
    <cfRule type="cellIs" dxfId="51" priority="15" operator="equal">
      <formula>"Đề nghị ghi rõ quy cách"</formula>
    </cfRule>
  </conditionalFormatting>
  <printOptions horizontalCentered="1"/>
  <pageMargins left="0.27083333333333298" right="0.36458333333333298" top="0.42" bottom="0.46" header="0.3" footer="0.25"/>
  <pageSetup paperSize="9" firstPageNumber="79" orientation="portrait" useFirstPageNumber="1" r:id="rId1"/>
  <headerFooter differentFirst="1" scaleWithDoc="0" alignWithMargins="0">
    <oddFooter>&amp;C&amp;P</oddFooter>
    <firstFooter>&amp;C&amp;P</firstFooter>
  </headerFooter>
</worksheet>
</file>

<file path=xl/worksheets/sheet8.xml><?xml version="1.0" encoding="utf-8"?>
<worksheet xmlns="http://schemas.openxmlformats.org/spreadsheetml/2006/main" xmlns:r="http://schemas.openxmlformats.org/officeDocument/2006/relationships">
  <sheetPr codeName="Sheet4">
    <outlinePr summaryBelow="0"/>
  </sheetPr>
  <dimension ref="A1:P212"/>
  <sheetViews>
    <sheetView view="pageLayout" topLeftCell="A166" workbookViewId="0">
      <selection activeCell="B180" sqref="B180"/>
    </sheetView>
  </sheetViews>
  <sheetFormatPr defaultColWidth="10.28515625" defaultRowHeight="21.95" customHeight="1"/>
  <cols>
    <col min="1" max="1" width="9.7109375" style="451" customWidth="1"/>
    <col min="2" max="2" width="69.42578125" style="588" customWidth="1"/>
    <col min="3" max="3" width="11.140625" style="585" customWidth="1"/>
    <col min="4" max="4" width="12.28515625" style="585" customWidth="1"/>
    <col min="5" max="5" width="16.5703125" style="585" customWidth="1"/>
    <col min="6" max="7" width="9.7109375" style="3" customWidth="1"/>
    <col min="8" max="8" width="7.7109375" style="4" customWidth="1"/>
    <col min="9" max="9" width="4.5703125" style="4" customWidth="1"/>
    <col min="10" max="10" width="9.140625" style="4" customWidth="1"/>
    <col min="11" max="11" width="9.140625" style="4" hidden="1" customWidth="1"/>
    <col min="12" max="12" width="9.140625" style="15" hidden="1" customWidth="1"/>
    <col min="13" max="13" width="9.140625" style="4" hidden="1" customWidth="1"/>
    <col min="14" max="16384" width="10.28515625" style="38"/>
  </cols>
  <sheetData>
    <row r="1" spans="1:16" ht="21.95" customHeight="1">
      <c r="A1" s="1571" t="s">
        <v>844</v>
      </c>
      <c r="B1" s="1571"/>
    </row>
    <row r="2" spans="1:16" ht="28.5" customHeight="1">
      <c r="A2" s="583"/>
      <c r="B2" s="1570" t="s">
        <v>784</v>
      </c>
      <c r="C2" s="1570"/>
      <c r="D2" s="1570"/>
      <c r="E2" s="1570"/>
      <c r="F2" s="49"/>
      <c r="G2" s="49"/>
      <c r="H2" s="49"/>
    </row>
    <row r="3" spans="1:16" s="39" customFormat="1" ht="77.25" customHeight="1">
      <c r="A3" s="174" t="s">
        <v>45</v>
      </c>
      <c r="B3" s="589" t="s">
        <v>26</v>
      </c>
      <c r="C3" s="34" t="s">
        <v>780</v>
      </c>
      <c r="D3" s="45" t="s">
        <v>779</v>
      </c>
      <c r="E3" s="35" t="s">
        <v>25</v>
      </c>
      <c r="F3" s="34" t="s">
        <v>36</v>
      </c>
      <c r="G3" s="34" t="s">
        <v>35</v>
      </c>
      <c r="H3" s="35" t="s">
        <v>38</v>
      </c>
      <c r="I3" s="175"/>
      <c r="J3" s="8"/>
      <c r="K3" s="8"/>
      <c r="L3" s="16"/>
      <c r="M3" s="8"/>
    </row>
    <row r="4" spans="1:16" s="243" customFormat="1" ht="26.25" customHeight="1">
      <c r="A4" s="239" t="s">
        <v>39</v>
      </c>
      <c r="B4" s="597" t="s">
        <v>11</v>
      </c>
      <c r="C4" s="239" t="s">
        <v>0</v>
      </c>
      <c r="D4" s="239" t="s">
        <v>66</v>
      </c>
      <c r="E4" s="239" t="s">
        <v>67</v>
      </c>
      <c r="F4" s="240">
        <v>1</v>
      </c>
      <c r="G4" s="240">
        <v>2</v>
      </c>
      <c r="H4" s="240">
        <v>3</v>
      </c>
      <c r="I4" s="183"/>
      <c r="J4" s="241"/>
      <c r="K4" s="242"/>
      <c r="L4" s="241"/>
      <c r="M4" s="241"/>
    </row>
    <row r="5" spans="1:16" s="86" customFormat="1" ht="14.25">
      <c r="A5" s="185"/>
      <c r="B5" s="303" t="s">
        <v>730</v>
      </c>
      <c r="C5" s="380"/>
      <c r="D5" s="380"/>
      <c r="E5" s="185"/>
      <c r="F5" s="186"/>
      <c r="G5" s="185"/>
      <c r="H5" s="187"/>
    </row>
    <row r="6" spans="1:16" ht="20.100000000000001" customHeight="1">
      <c r="A6" s="465" t="s">
        <v>11</v>
      </c>
      <c r="B6" s="439" t="s">
        <v>804</v>
      </c>
      <c r="C6" s="459" t="s">
        <v>11</v>
      </c>
      <c r="D6" s="459" t="s">
        <v>11</v>
      </c>
      <c r="E6" s="506"/>
      <c r="F6" s="160"/>
      <c r="G6" s="160"/>
      <c r="H6" s="69"/>
      <c r="I6" s="69"/>
      <c r="J6" s="121"/>
      <c r="N6" s="40"/>
      <c r="O6" s="40"/>
      <c r="P6" s="40"/>
    </row>
    <row r="7" spans="1:16" ht="20.100000000000001" customHeight="1">
      <c r="A7" s="460" t="s">
        <v>60</v>
      </c>
      <c r="B7" s="474" t="s">
        <v>582</v>
      </c>
      <c r="C7" s="491" t="s">
        <v>411</v>
      </c>
      <c r="D7" s="501" t="s">
        <v>411</v>
      </c>
      <c r="E7" s="507"/>
      <c r="G7" s="5"/>
      <c r="H7" s="69"/>
      <c r="I7" s="69"/>
      <c r="J7" s="121"/>
      <c r="N7" s="40"/>
      <c r="O7" s="40"/>
      <c r="P7" s="40"/>
    </row>
    <row r="8" spans="1:16" ht="26.65" customHeight="1">
      <c r="A8" s="461">
        <v>1</v>
      </c>
      <c r="B8" s="475" t="s">
        <v>344</v>
      </c>
      <c r="C8" s="489" t="s">
        <v>633</v>
      </c>
      <c r="D8" s="489" t="s">
        <v>633</v>
      </c>
      <c r="E8" s="507"/>
      <c r="G8" s="5"/>
      <c r="H8" s="69"/>
      <c r="I8" s="69"/>
      <c r="J8" s="121"/>
      <c r="N8" s="40"/>
      <c r="O8" s="40"/>
      <c r="P8" s="40"/>
    </row>
    <row r="9" spans="1:16" ht="26.65" customHeight="1">
      <c r="A9" s="463" t="s">
        <v>40</v>
      </c>
      <c r="B9" s="440" t="s">
        <v>1832</v>
      </c>
      <c r="C9" s="67" t="s">
        <v>12</v>
      </c>
      <c r="D9" s="67" t="s">
        <v>12</v>
      </c>
      <c r="E9" s="586"/>
      <c r="F9" s="42"/>
      <c r="G9" s="42"/>
      <c r="H9" s="1"/>
      <c r="J9" s="31"/>
      <c r="K9" s="31"/>
      <c r="L9" s="24"/>
      <c r="M9" s="21"/>
    </row>
    <row r="10" spans="1:16" ht="26.65" customHeight="1">
      <c r="A10" s="584">
        <f>IF(E10="","",COUNTA($E$9:E10))</f>
        <v>1</v>
      </c>
      <c r="B10" s="437" t="s">
        <v>1587</v>
      </c>
      <c r="C10" s="124" t="str">
        <f>IF(COUNTIF(dmchung,B10),INDEX(mavcpa,MATCH(B10,dmchung,)),"")</f>
        <v>0810210</v>
      </c>
      <c r="D10" s="122" t="str">
        <f>IF(COUNTIF(dmchung,B10),INDEX(machung,MATCH(B10,dmchung,)),"")</f>
        <v>081021001</v>
      </c>
      <c r="E10" s="122" t="str">
        <f>IF(COUNTIF(dmchung,B10),INDEX(dvtchung,MATCH(B10,dmchung,)),"")</f>
        <v>1000 đồng/m3</v>
      </c>
      <c r="F10" s="42" t="s">
        <v>41</v>
      </c>
      <c r="G10" s="42" t="s">
        <v>5</v>
      </c>
      <c r="H10" s="6"/>
      <c r="I10" s="10"/>
      <c r="J10" s="10"/>
      <c r="K10" s="10"/>
      <c r="L10" s="25"/>
      <c r="M10" s="21"/>
    </row>
    <row r="11" spans="1:16" ht="26.65" customHeight="1">
      <c r="A11" s="584">
        <f>IF(E11="","",COUNTA($E$9:E11))</f>
        <v>2</v>
      </c>
      <c r="B11" s="438" t="s">
        <v>43</v>
      </c>
      <c r="C11" s="124" t="str">
        <f>IF(COUNTIF(dmchung,B11),INDEX(mavcpa,MATCH(B11,dmchung,)),"")</f>
        <v>0810210</v>
      </c>
      <c r="D11" s="122" t="str">
        <f>IF(COUNTIF(dmchung,B11),INDEX(machung,MATCH(B11,dmchung,)),"")</f>
        <v>081021003</v>
      </c>
      <c r="E11" s="122" t="str">
        <f>IF(COUNTIF(dmchung,B11),INDEX(dvtchung,MATCH(B11,dmchung,)),"")</f>
        <v>1000 đồng/m3</v>
      </c>
      <c r="F11" s="42" t="s">
        <v>41</v>
      </c>
      <c r="G11" s="42">
        <v>0</v>
      </c>
      <c r="H11" s="32"/>
      <c r="J11" s="10"/>
      <c r="K11" s="10"/>
      <c r="L11" s="25"/>
      <c r="M11" s="21"/>
    </row>
    <row r="12" spans="1:16" ht="26.65" customHeight="1">
      <c r="A12" s="584">
        <f>IF(E12="","",COUNTA($E$9:E12))</f>
        <v>3</v>
      </c>
      <c r="B12" s="437" t="s">
        <v>1531</v>
      </c>
      <c r="C12" s="124" t="str">
        <f>IF(COUNTIF(dmchung,B12),INDEX(mavcpa,MATCH(B12,dmchung,)),"")</f>
        <v>0810210</v>
      </c>
      <c r="D12" s="122" t="str">
        <f>IF(COUNTIF(dmchung,B12),INDEX(machung,MATCH(B12,dmchung,)),"")</f>
        <v>081021006</v>
      </c>
      <c r="E12" s="122" t="str">
        <f>IF(COUNTIF(dmchung,B12),INDEX(dvtchung,MATCH(B12,dmchung,)),"")</f>
        <v>1000 đồng/m3</v>
      </c>
      <c r="F12" s="42" t="s">
        <v>41</v>
      </c>
      <c r="G12" s="42" t="s">
        <v>5</v>
      </c>
      <c r="H12" s="32"/>
      <c r="J12" s="10"/>
      <c r="K12" s="10"/>
      <c r="L12" s="25"/>
      <c r="M12" s="21"/>
    </row>
    <row r="13" spans="1:16" ht="26.65" customHeight="1">
      <c r="A13" s="465" t="s">
        <v>0</v>
      </c>
      <c r="B13" s="439" t="s">
        <v>813</v>
      </c>
      <c r="C13" s="459" t="s">
        <v>0</v>
      </c>
      <c r="D13" s="459" t="s">
        <v>0</v>
      </c>
      <c r="E13" s="507"/>
      <c r="F13" s="160"/>
      <c r="G13" s="69"/>
      <c r="H13" s="69"/>
      <c r="I13" s="69"/>
      <c r="J13" s="121"/>
      <c r="N13" s="40"/>
      <c r="O13" s="40"/>
      <c r="P13" s="40"/>
    </row>
    <row r="14" spans="1:16" ht="26.65" customHeight="1">
      <c r="A14" s="460" t="s">
        <v>61</v>
      </c>
      <c r="B14" s="474" t="s">
        <v>587</v>
      </c>
      <c r="C14" s="496" t="s">
        <v>457</v>
      </c>
      <c r="D14" s="503" t="s">
        <v>457</v>
      </c>
      <c r="E14" s="475"/>
      <c r="G14" s="73"/>
      <c r="H14" s="69"/>
      <c r="I14" s="69"/>
      <c r="J14" s="121"/>
      <c r="N14" s="40"/>
      <c r="O14" s="40"/>
      <c r="P14" s="40"/>
    </row>
    <row r="15" spans="1:16" ht="26.65" customHeight="1">
      <c r="A15" s="467">
        <v>2</v>
      </c>
      <c r="B15" s="722" t="s">
        <v>2023</v>
      </c>
      <c r="C15" s="495" t="s">
        <v>458</v>
      </c>
      <c r="D15" s="495" t="s">
        <v>458</v>
      </c>
      <c r="E15" s="475"/>
      <c r="G15" s="73"/>
      <c r="H15" s="69"/>
      <c r="I15" s="69"/>
      <c r="J15" s="121"/>
      <c r="N15" s="40"/>
      <c r="O15" s="40"/>
      <c r="P15" s="40"/>
    </row>
    <row r="16" spans="1:16" ht="26.65" customHeight="1">
      <c r="A16" s="463" t="s">
        <v>46</v>
      </c>
      <c r="B16" s="441" t="s">
        <v>425</v>
      </c>
      <c r="C16" s="67" t="s">
        <v>14</v>
      </c>
      <c r="D16" s="67" t="s">
        <v>14</v>
      </c>
      <c r="E16" s="122"/>
      <c r="F16" s="42"/>
      <c r="G16" s="42"/>
      <c r="H16" s="32"/>
      <c r="J16" s="10"/>
      <c r="K16" s="10"/>
      <c r="L16" s="26"/>
      <c r="M16" s="21"/>
    </row>
    <row r="17" spans="1:16" ht="26.65" customHeight="1">
      <c r="A17" s="584">
        <f>IF(E17="","",COUNTA($E$9:E17))</f>
        <v>4</v>
      </c>
      <c r="B17" s="437" t="s">
        <v>1633</v>
      </c>
      <c r="C17" s="124">
        <f t="shared" ref="C17:C24" si="0">IF(COUNTIF(dmchung,B17),INDEX(mavcpa,MATCH(B17,dmchung,)),"")</f>
        <v>1622011</v>
      </c>
      <c r="D17" s="122" t="str">
        <f t="shared" ref="D17:D24" si="1">IF(COUNTIF(dmchung,B17),INDEX(machung,MATCH(B17,dmchung,)),"")</f>
        <v>162201101</v>
      </c>
      <c r="E17" s="122" t="str">
        <f t="shared" ref="E17:E24" si="2">IF(COUNTIF(dmchung,B17),INDEX(dvtchung,MATCH(B17,dmchung,)),"")</f>
        <v>1000 đồng/m2</v>
      </c>
      <c r="F17" s="42" t="s">
        <v>41</v>
      </c>
      <c r="G17" s="42" t="s">
        <v>5</v>
      </c>
      <c r="H17" s="32"/>
      <c r="J17" s="10"/>
      <c r="K17" s="10"/>
      <c r="L17" s="27"/>
      <c r="M17" s="21"/>
    </row>
    <row r="18" spans="1:16" ht="26.65" customHeight="1">
      <c r="A18" s="584">
        <f>IF(E18="","",COUNTA($E$9:E18))</f>
        <v>5</v>
      </c>
      <c r="B18" s="437" t="s">
        <v>1634</v>
      </c>
      <c r="C18" s="124">
        <f t="shared" si="0"/>
        <v>1622012</v>
      </c>
      <c r="D18" s="122" t="str">
        <f t="shared" si="1"/>
        <v>162201201</v>
      </c>
      <c r="E18" s="122" t="str">
        <f t="shared" si="2"/>
        <v>1000 đồng/m</v>
      </c>
      <c r="F18" s="42" t="s">
        <v>41</v>
      </c>
      <c r="G18" s="42" t="s">
        <v>5</v>
      </c>
      <c r="H18" s="32"/>
      <c r="J18" s="10"/>
      <c r="K18" s="10"/>
      <c r="L18" s="27"/>
      <c r="M18" s="21"/>
    </row>
    <row r="19" spans="1:16" ht="26.65" customHeight="1">
      <c r="A19" s="584">
        <f>IF(E19="","",COUNTA($E$9:E19))</f>
        <v>6</v>
      </c>
      <c r="B19" s="437" t="s">
        <v>1635</v>
      </c>
      <c r="C19" s="124">
        <f t="shared" si="0"/>
        <v>1622012</v>
      </c>
      <c r="D19" s="122" t="str">
        <f t="shared" si="1"/>
        <v>162201202</v>
      </c>
      <c r="E19" s="122" t="str">
        <f t="shared" si="2"/>
        <v>1000 đồng/m</v>
      </c>
      <c r="F19" s="42" t="s">
        <v>41</v>
      </c>
      <c r="G19" s="42" t="s">
        <v>5</v>
      </c>
      <c r="H19" s="32"/>
      <c r="J19" s="10"/>
      <c r="K19" s="10"/>
      <c r="L19" s="27"/>
      <c r="M19" s="21"/>
    </row>
    <row r="20" spans="1:16" ht="26.65" customHeight="1">
      <c r="A20" s="584">
        <f>IF(E20="","",COUNTA($E$9:E21))</f>
        <v>8</v>
      </c>
      <c r="B20" s="437" t="s">
        <v>1636</v>
      </c>
      <c r="C20" s="124">
        <f t="shared" si="0"/>
        <v>1622013</v>
      </c>
      <c r="D20" s="122" t="str">
        <f t="shared" si="1"/>
        <v>162201301</v>
      </c>
      <c r="E20" s="122" t="str">
        <f t="shared" si="2"/>
        <v>1000 đồng/m2</v>
      </c>
      <c r="F20" s="42" t="s">
        <v>41</v>
      </c>
      <c r="G20" s="42" t="s">
        <v>5</v>
      </c>
      <c r="H20" s="32"/>
      <c r="J20" s="10"/>
      <c r="K20" s="10"/>
      <c r="L20" s="27"/>
      <c r="M20" s="21"/>
    </row>
    <row r="21" spans="1:16" ht="26.65" customHeight="1">
      <c r="A21" s="584">
        <f>IF(E21="","",COUNTA($E$9:E21))</f>
        <v>8</v>
      </c>
      <c r="B21" s="437" t="s">
        <v>1637</v>
      </c>
      <c r="C21" s="124">
        <f t="shared" si="0"/>
        <v>1622013</v>
      </c>
      <c r="D21" s="122" t="str">
        <f t="shared" si="1"/>
        <v>162201302</v>
      </c>
      <c r="E21" s="122" t="str">
        <f t="shared" si="2"/>
        <v>1000 đồng/m2</v>
      </c>
      <c r="F21" s="42"/>
      <c r="G21" s="42" t="s">
        <v>41</v>
      </c>
      <c r="H21" s="32"/>
      <c r="J21" s="10"/>
      <c r="K21" s="10"/>
      <c r="L21" s="27"/>
      <c r="M21" s="21"/>
    </row>
    <row r="22" spans="1:16" ht="26.65" customHeight="1">
      <c r="A22" s="584">
        <f>IF(E22="","",COUNTA($E$9:E22))</f>
        <v>9</v>
      </c>
      <c r="B22" s="437" t="s">
        <v>1692</v>
      </c>
      <c r="C22" s="124">
        <f t="shared" si="0"/>
        <v>1622014</v>
      </c>
      <c r="D22" s="122" t="str">
        <f t="shared" si="1"/>
        <v>162201401</v>
      </c>
      <c r="E22" s="122" t="str">
        <f t="shared" si="2"/>
        <v>1000 đồng/m2</v>
      </c>
      <c r="F22" s="42" t="s">
        <v>41</v>
      </c>
      <c r="G22" s="42" t="s">
        <v>5</v>
      </c>
      <c r="H22" s="32"/>
      <c r="J22" s="10"/>
      <c r="K22" s="10"/>
      <c r="L22" s="27"/>
      <c r="M22" s="21"/>
    </row>
    <row r="23" spans="1:16" ht="26.65" customHeight="1">
      <c r="A23" s="584">
        <f>IF(E23="","",COUNTA($E$9:E23))</f>
        <v>10</v>
      </c>
      <c r="B23" s="437" t="s">
        <v>1693</v>
      </c>
      <c r="C23" s="124">
        <f t="shared" si="0"/>
        <v>1622014</v>
      </c>
      <c r="D23" s="122" t="str">
        <f t="shared" si="1"/>
        <v>162201402</v>
      </c>
      <c r="E23" s="122" t="str">
        <f t="shared" si="2"/>
        <v>1000 đồng/m3</v>
      </c>
      <c r="F23" s="42" t="s">
        <v>41</v>
      </c>
      <c r="G23" s="42" t="s">
        <v>5</v>
      </c>
      <c r="H23" s="32"/>
      <c r="J23" s="10"/>
      <c r="K23" s="10"/>
      <c r="L23" s="27"/>
      <c r="M23" s="21"/>
    </row>
    <row r="24" spans="1:16" ht="26.65" customHeight="1">
      <c r="A24" s="584">
        <f>IF(E24="","",COUNTA($E$9:E24))</f>
        <v>11</v>
      </c>
      <c r="B24" s="437" t="s">
        <v>1638</v>
      </c>
      <c r="C24" s="124" t="str">
        <f t="shared" si="0"/>
        <v>1622019</v>
      </c>
      <c r="D24" s="122" t="str">
        <f t="shared" si="1"/>
        <v>162201901</v>
      </c>
      <c r="E24" s="122" t="str">
        <f t="shared" si="2"/>
        <v>1000 đồng/m</v>
      </c>
      <c r="F24" s="42" t="s">
        <v>41</v>
      </c>
      <c r="G24" s="42" t="s">
        <v>5</v>
      </c>
      <c r="H24" s="32"/>
      <c r="J24" s="10"/>
      <c r="K24" s="10"/>
      <c r="L24" s="27"/>
      <c r="M24" s="21"/>
    </row>
    <row r="25" spans="1:16" ht="26.65" customHeight="1">
      <c r="A25" s="460" t="s">
        <v>62</v>
      </c>
      <c r="B25" s="474" t="s">
        <v>589</v>
      </c>
      <c r="C25" s="491">
        <v>19</v>
      </c>
      <c r="D25" s="567">
        <v>19</v>
      </c>
      <c r="E25" s="475"/>
      <c r="G25" s="73"/>
      <c r="H25" s="69"/>
      <c r="I25" s="69"/>
      <c r="J25" s="121"/>
      <c r="N25" s="40"/>
      <c r="O25" s="40"/>
      <c r="P25" s="40"/>
    </row>
    <row r="26" spans="1:16" ht="26.65" customHeight="1">
      <c r="A26" s="133">
        <v>3</v>
      </c>
      <c r="B26" s="479" t="s">
        <v>366</v>
      </c>
      <c r="C26" s="495" t="s">
        <v>640</v>
      </c>
      <c r="D26" s="495" t="s">
        <v>640</v>
      </c>
      <c r="E26" s="78"/>
      <c r="G26" s="73"/>
      <c r="H26" s="69"/>
      <c r="I26" s="69"/>
      <c r="J26" s="121"/>
      <c r="N26" s="40"/>
      <c r="O26" s="40"/>
      <c r="P26" s="40"/>
    </row>
    <row r="27" spans="1:16" ht="26.65" customHeight="1">
      <c r="A27" s="463" t="s">
        <v>47</v>
      </c>
      <c r="B27" s="440" t="s">
        <v>426</v>
      </c>
      <c r="C27" s="67">
        <v>1920</v>
      </c>
      <c r="D27" s="67">
        <v>1920</v>
      </c>
      <c r="E27" s="122"/>
      <c r="F27" s="42"/>
      <c r="G27" s="42"/>
      <c r="H27" s="32"/>
      <c r="J27" s="14"/>
      <c r="K27" s="14"/>
      <c r="L27" s="24"/>
      <c r="M27" s="21"/>
    </row>
    <row r="28" spans="1:16" s="40" customFormat="1" ht="26.65" customHeight="1">
      <c r="A28" s="584">
        <f>IF(E28="","",COUNTA($E$9:E28))</f>
        <v>12</v>
      </c>
      <c r="B28" s="437" t="s">
        <v>1694</v>
      </c>
      <c r="C28" s="124">
        <f>IF(COUNTIF(dmchung,B28),INDEX(mavcpa,MATCH(B28,dmchung,)),"")</f>
        <v>1920042</v>
      </c>
      <c r="D28" s="122" t="str">
        <f>IF(COUNTIF(dmchung,B28),INDEX(machung,MATCH(B28,dmchung,)),"")</f>
        <v>192004201</v>
      </c>
      <c r="E28" s="122" t="str">
        <f>IF(COUNTIF(dmchung,B28),INDEX(dvtchung,MATCH(B28,dmchung,)),"")</f>
        <v>1000 đồng/tấn</v>
      </c>
      <c r="F28" s="42" t="s">
        <v>41</v>
      </c>
      <c r="G28" s="42" t="s">
        <v>41</v>
      </c>
      <c r="H28" s="33"/>
      <c r="I28" s="11"/>
      <c r="J28" s="10"/>
      <c r="K28" s="10"/>
      <c r="L28" s="25"/>
      <c r="M28" s="21"/>
    </row>
    <row r="29" spans="1:16" ht="26.65" customHeight="1">
      <c r="A29" s="460" t="s">
        <v>64</v>
      </c>
      <c r="B29" s="474" t="s">
        <v>590</v>
      </c>
      <c r="C29" s="491">
        <v>20</v>
      </c>
      <c r="D29" s="567">
        <v>20</v>
      </c>
      <c r="E29" s="475"/>
      <c r="G29" s="73"/>
      <c r="H29" s="20"/>
      <c r="I29" s="20"/>
      <c r="J29" s="121"/>
      <c r="N29" s="40"/>
      <c r="O29" s="40"/>
      <c r="P29" s="40"/>
    </row>
    <row r="30" spans="1:16" ht="26.65" customHeight="1">
      <c r="A30" s="133">
        <v>4</v>
      </c>
      <c r="B30" s="479" t="s">
        <v>642</v>
      </c>
      <c r="C30" s="495" t="s">
        <v>673</v>
      </c>
      <c r="D30" s="495" t="s">
        <v>673</v>
      </c>
      <c r="E30" s="78"/>
      <c r="G30" s="73"/>
      <c r="H30" s="69"/>
      <c r="I30" s="69"/>
      <c r="J30" s="121"/>
      <c r="N30" s="40"/>
      <c r="O30" s="40"/>
      <c r="P30" s="40"/>
    </row>
    <row r="31" spans="1:16" ht="26.65" customHeight="1">
      <c r="A31" s="463" t="s">
        <v>48</v>
      </c>
      <c r="B31" s="440" t="s">
        <v>1833</v>
      </c>
      <c r="C31" s="67" t="s">
        <v>15</v>
      </c>
      <c r="D31" s="67" t="s">
        <v>15</v>
      </c>
      <c r="E31" s="122"/>
      <c r="F31" s="42"/>
      <c r="G31" s="42"/>
      <c r="H31" s="32"/>
      <c r="J31" s="10"/>
      <c r="K31" s="10"/>
      <c r="L31" s="24"/>
      <c r="M31" s="21"/>
    </row>
    <row r="32" spans="1:16" ht="26.65" customHeight="1">
      <c r="A32" s="584">
        <f>IF(E32="","",COUNTA($E$9:E32))</f>
        <v>13</v>
      </c>
      <c r="B32" s="437" t="s">
        <v>1671</v>
      </c>
      <c r="C32" s="124">
        <f>IF(COUNTIF(dmchung,B32),INDEX(mavcpa,MATCH(B32,dmchung,)),"")</f>
        <v>2022101</v>
      </c>
      <c r="D32" s="122" t="str">
        <f>IF(COUNTIF(dmchung,B32),INDEX(machung,MATCH(B32,dmchung,)),"")</f>
        <v>202210101</v>
      </c>
      <c r="E32" s="122" t="str">
        <f>IF(COUNTIF(dmchung,B32),INDEX(dvtchung,MATCH(B32,dmchung,)),"")</f>
        <v>1000 đồng/ lít</v>
      </c>
      <c r="F32" s="42" t="s">
        <v>41</v>
      </c>
      <c r="G32" s="42"/>
      <c r="H32" s="32"/>
      <c r="J32" s="10"/>
      <c r="K32" s="10"/>
      <c r="L32" s="27"/>
      <c r="M32" s="21"/>
    </row>
    <row r="33" spans="1:16" ht="26.65" customHeight="1">
      <c r="A33" s="584">
        <f>IF(E33="","",COUNTA($E$9:E33))</f>
        <v>14</v>
      </c>
      <c r="B33" s="437" t="s">
        <v>1672</v>
      </c>
      <c r="C33" s="124">
        <f>IF(COUNTIF(dmchung,B33),INDEX(mavcpa,MATCH(B33,dmchung,)),"")</f>
        <v>2022101</v>
      </c>
      <c r="D33" s="122" t="str">
        <f>IF(COUNTIF(dmchung,B33),INDEX(machung,MATCH(B33,dmchung,)),"")</f>
        <v>202210102</v>
      </c>
      <c r="E33" s="122" t="str">
        <f>IF(COUNTIF(dmchung,B33),INDEX(dvtchung,MATCH(B33,dmchung,)),"")</f>
        <v>1000 đồng/ lít</v>
      </c>
      <c r="F33" s="42" t="s">
        <v>41</v>
      </c>
      <c r="G33" s="42" t="s">
        <v>5</v>
      </c>
      <c r="H33" s="32"/>
      <c r="J33" s="10"/>
      <c r="K33" s="10"/>
      <c r="L33" s="27"/>
      <c r="M33" s="21"/>
    </row>
    <row r="34" spans="1:16" ht="26.65" customHeight="1">
      <c r="A34" s="584">
        <f>IF(E34="","",COUNTA($E$9:E34))</f>
        <v>15</v>
      </c>
      <c r="B34" s="437" t="s">
        <v>1674</v>
      </c>
      <c r="C34" s="124">
        <f>IF(COUNTIF(dmchung,B34),INDEX(mavcpa,MATCH(B34,dmchung,)),"")</f>
        <v>2022103</v>
      </c>
      <c r="D34" s="122" t="str">
        <f>IF(COUNTIF(dmchung,B34),INDEX(machung,MATCH(B34,dmchung,)),"")</f>
        <v>202210301</v>
      </c>
      <c r="E34" s="122" t="str">
        <f>IF(COUNTIF(dmchung,B34),INDEX(dvtchung,MATCH(B34,dmchung,)),"")</f>
        <v>1000 đồng/kg</v>
      </c>
      <c r="F34" s="42" t="s">
        <v>41</v>
      </c>
      <c r="G34" s="42" t="s">
        <v>5</v>
      </c>
      <c r="H34" s="32"/>
      <c r="J34" s="10"/>
      <c r="K34" s="10"/>
      <c r="L34" s="25"/>
      <c r="M34" s="21"/>
    </row>
    <row r="35" spans="1:16" ht="26.65" customHeight="1">
      <c r="A35" s="584">
        <f>IF(E35="","",COUNTA($E$9:E35))</f>
        <v>16</v>
      </c>
      <c r="B35" s="437" t="s">
        <v>1675</v>
      </c>
      <c r="C35" s="124">
        <f>IF(COUNTIF(dmchung,B35),INDEX(mavcpa,MATCH(B35,dmchung,)),"")</f>
        <v>2022103</v>
      </c>
      <c r="D35" s="122" t="str">
        <f>IF(COUNTIF(dmchung,B35),INDEX(machung,MATCH(B35,dmchung,)),"")</f>
        <v>202210302</v>
      </c>
      <c r="E35" s="122" t="str">
        <f>IF(COUNTIF(dmchung,B35),INDEX(dvtchung,MATCH(B35,dmchung,)),"")</f>
        <v>1000 đồng/kg</v>
      </c>
      <c r="F35" s="42" t="s">
        <v>41</v>
      </c>
      <c r="G35" s="42" t="s">
        <v>5</v>
      </c>
      <c r="H35" s="32"/>
      <c r="J35" s="10"/>
      <c r="K35" s="10"/>
      <c r="L35" s="25"/>
      <c r="M35" s="21"/>
    </row>
    <row r="36" spans="1:16" ht="26.65" customHeight="1">
      <c r="A36" s="460" t="s">
        <v>65</v>
      </c>
      <c r="B36" s="474" t="s">
        <v>592</v>
      </c>
      <c r="C36" s="491">
        <v>22</v>
      </c>
      <c r="D36" s="567">
        <v>22</v>
      </c>
      <c r="E36" s="475"/>
      <c r="G36" s="56"/>
      <c r="H36" s="5"/>
      <c r="I36" s="5"/>
      <c r="J36" s="121"/>
      <c r="N36" s="40"/>
      <c r="O36" s="40"/>
      <c r="P36" s="40"/>
    </row>
    <row r="37" spans="1:16" ht="26.65" customHeight="1">
      <c r="A37" s="133">
        <v>5</v>
      </c>
      <c r="B37" s="479" t="s">
        <v>375</v>
      </c>
      <c r="C37" s="495" t="s">
        <v>674</v>
      </c>
      <c r="D37" s="495" t="s">
        <v>674</v>
      </c>
      <c r="E37" s="78"/>
      <c r="G37" s="73"/>
      <c r="H37" s="69"/>
      <c r="I37" s="69"/>
      <c r="J37" s="121"/>
      <c r="N37" s="40"/>
      <c r="O37" s="40"/>
      <c r="P37" s="40"/>
    </row>
    <row r="38" spans="1:16" ht="26.65" customHeight="1">
      <c r="A38" s="463" t="s">
        <v>155</v>
      </c>
      <c r="B38" s="647" t="s">
        <v>1845</v>
      </c>
      <c r="C38" s="67" t="s">
        <v>6</v>
      </c>
      <c r="D38" s="67" t="s">
        <v>6</v>
      </c>
      <c r="E38" s="122"/>
      <c r="F38" s="42"/>
      <c r="G38" s="42"/>
      <c r="H38" s="32"/>
      <c r="J38" s="10"/>
      <c r="K38" s="10"/>
      <c r="L38" s="24"/>
      <c r="M38" s="21"/>
    </row>
    <row r="39" spans="1:16" ht="26.65" customHeight="1">
      <c r="A39" s="584">
        <f>IF(E39="","",COUNTA($E$9:E39))</f>
        <v>17</v>
      </c>
      <c r="B39" s="437" t="s">
        <v>1682</v>
      </c>
      <c r="C39" s="124">
        <f t="shared" ref="C39:C44" si="3">IF(COUNTIF(dmchung,B39),INDEX(mavcpa,MATCH(B39,dmchung,)),"")</f>
        <v>2220920</v>
      </c>
      <c r="D39" s="122" t="str">
        <f t="shared" ref="D39:D44" si="4">IF(COUNTIF(dmchung,B39),INDEX(machung,MATCH(B39,dmchung,)),"")</f>
        <v>222092001</v>
      </c>
      <c r="E39" s="122" t="str">
        <f t="shared" ref="E39:E44" si="5">IF(COUNTIF(dmchung,B39),INDEX(dvtchung,MATCH(B39,dmchung,)),"")</f>
        <v>1000 đồng/m</v>
      </c>
      <c r="F39" s="42" t="s">
        <v>41</v>
      </c>
      <c r="G39" s="42"/>
      <c r="H39" s="32"/>
      <c r="J39" s="10"/>
      <c r="K39" s="10"/>
      <c r="L39" s="27"/>
      <c r="M39" s="21"/>
    </row>
    <row r="40" spans="1:16" ht="26.65" customHeight="1">
      <c r="A40" s="584">
        <f>IF(E40="","",COUNTA($E$9:E40))</f>
        <v>18</v>
      </c>
      <c r="B40" s="437" t="s">
        <v>1683</v>
      </c>
      <c r="C40" s="124">
        <f t="shared" si="3"/>
        <v>2220920</v>
      </c>
      <c r="D40" s="122" t="str">
        <f t="shared" si="4"/>
        <v>222092002</v>
      </c>
      <c r="E40" s="122" t="str">
        <f t="shared" si="5"/>
        <v>1000 đồng/m</v>
      </c>
      <c r="F40" s="42" t="s">
        <v>41</v>
      </c>
      <c r="G40" s="42" t="s">
        <v>5</v>
      </c>
      <c r="H40" s="32"/>
      <c r="J40" s="10"/>
      <c r="K40" s="10"/>
      <c r="L40" s="27"/>
      <c r="M40" s="21"/>
    </row>
    <row r="41" spans="1:16" ht="26.65" customHeight="1">
      <c r="A41" s="584">
        <f>IF(E41="","",COUNTA($E$9:E41))</f>
        <v>19</v>
      </c>
      <c r="B41" s="437" t="s">
        <v>1684</v>
      </c>
      <c r="C41" s="124">
        <f t="shared" si="3"/>
        <v>2220920</v>
      </c>
      <c r="D41" s="122" t="str">
        <f t="shared" si="4"/>
        <v>222092003</v>
      </c>
      <c r="E41" s="122" t="str">
        <f t="shared" si="5"/>
        <v>1000 đồng/m</v>
      </c>
      <c r="F41" s="42" t="s">
        <v>41</v>
      </c>
      <c r="G41" s="42"/>
      <c r="H41" s="32"/>
      <c r="J41" s="10"/>
      <c r="K41" s="10"/>
      <c r="L41" s="24"/>
      <c r="M41" s="21"/>
    </row>
    <row r="42" spans="1:16" ht="26.65" customHeight="1">
      <c r="A42" s="584">
        <f>IF(E42="","",COUNTA($E$9:E42))</f>
        <v>20</v>
      </c>
      <c r="B42" s="437" t="s">
        <v>1685</v>
      </c>
      <c r="C42" s="124">
        <f t="shared" si="3"/>
        <v>2220920</v>
      </c>
      <c r="D42" s="122" t="str">
        <f t="shared" si="4"/>
        <v>222092004</v>
      </c>
      <c r="E42" s="122" t="str">
        <f t="shared" si="5"/>
        <v>1000 đồng/m</v>
      </c>
      <c r="F42" s="42" t="s">
        <v>41</v>
      </c>
      <c r="G42" s="42" t="s">
        <v>5</v>
      </c>
      <c r="H42" s="32"/>
      <c r="J42" s="10"/>
      <c r="K42" s="10"/>
      <c r="L42" s="27"/>
      <c r="M42" s="21"/>
    </row>
    <row r="43" spans="1:16" ht="26.65" customHeight="1">
      <c r="A43" s="584">
        <f>IF(E43="","",COUNTA($E$9:E43))</f>
        <v>21</v>
      </c>
      <c r="B43" s="437" t="s">
        <v>1686</v>
      </c>
      <c r="C43" s="124">
        <f t="shared" si="3"/>
        <v>2220972</v>
      </c>
      <c r="D43" s="122" t="str">
        <f t="shared" si="4"/>
        <v>222097201</v>
      </c>
      <c r="E43" s="122" t="str">
        <f t="shared" si="5"/>
        <v>1000 đồng/m2</v>
      </c>
      <c r="F43" s="42" t="s">
        <v>41</v>
      </c>
      <c r="G43" s="42" t="s">
        <v>5</v>
      </c>
      <c r="H43" s="32"/>
      <c r="J43" s="10"/>
      <c r="K43" s="10"/>
      <c r="L43" s="28"/>
      <c r="M43" s="21"/>
    </row>
    <row r="44" spans="1:16" ht="26.65" customHeight="1">
      <c r="A44" s="584">
        <f>IF(E44="","",COUNTA($E$9:E44))</f>
        <v>22</v>
      </c>
      <c r="B44" s="437" t="s">
        <v>1687</v>
      </c>
      <c r="C44" s="124">
        <f t="shared" si="3"/>
        <v>2220972</v>
      </c>
      <c r="D44" s="122" t="str">
        <f t="shared" si="4"/>
        <v>222097202</v>
      </c>
      <c r="E44" s="122" t="str">
        <f t="shared" si="5"/>
        <v>1000 đồng/m2</v>
      </c>
      <c r="F44" s="42" t="s">
        <v>41</v>
      </c>
      <c r="G44" s="42" t="s">
        <v>5</v>
      </c>
      <c r="H44" s="32"/>
      <c r="J44" s="10"/>
      <c r="K44" s="10"/>
      <c r="L44" s="28"/>
      <c r="M44" s="21"/>
    </row>
    <row r="45" spans="1:16" ht="26.65" customHeight="1">
      <c r="A45" s="460" t="s">
        <v>455</v>
      </c>
      <c r="B45" s="474" t="s">
        <v>593</v>
      </c>
      <c r="C45" s="491">
        <v>23</v>
      </c>
      <c r="D45" s="567">
        <v>23</v>
      </c>
      <c r="E45" s="78"/>
      <c r="G45" s="73"/>
      <c r="H45" s="20"/>
      <c r="I45" s="20"/>
      <c r="J45" s="121"/>
      <c r="N45" s="40"/>
      <c r="O45" s="40"/>
      <c r="P45" s="40"/>
    </row>
    <row r="46" spans="1:16" ht="26.65" customHeight="1">
      <c r="A46" s="133">
        <v>6</v>
      </c>
      <c r="B46" s="479" t="s">
        <v>1853</v>
      </c>
      <c r="C46" s="494" t="s">
        <v>472</v>
      </c>
      <c r="D46" s="494" t="s">
        <v>472</v>
      </c>
      <c r="E46" s="78"/>
      <c r="G46" s="73"/>
      <c r="H46" s="69"/>
      <c r="I46" s="69"/>
      <c r="J46" s="121"/>
      <c r="N46" s="40"/>
      <c r="O46" s="40"/>
      <c r="P46" s="40"/>
    </row>
    <row r="47" spans="1:16" ht="26.65" customHeight="1">
      <c r="A47" s="463" t="s">
        <v>49</v>
      </c>
      <c r="B47" s="554" t="s">
        <v>1854</v>
      </c>
      <c r="C47" s="496" t="s">
        <v>285</v>
      </c>
      <c r="D47" s="503" t="s">
        <v>285</v>
      </c>
      <c r="E47" s="78"/>
      <c r="G47" s="73"/>
      <c r="H47" s="20"/>
      <c r="I47" s="20"/>
      <c r="J47" s="121"/>
      <c r="N47" s="40"/>
      <c r="O47" s="40"/>
      <c r="P47" s="40"/>
    </row>
    <row r="48" spans="1:16" ht="26.65" customHeight="1">
      <c r="A48" s="584">
        <f>IF(E48="","",COUNTA($E$9:E48))</f>
        <v>23</v>
      </c>
      <c r="B48" s="437" t="s">
        <v>1849</v>
      </c>
      <c r="C48" s="531" t="s">
        <v>1850</v>
      </c>
      <c r="D48" s="122" t="str">
        <f>IF(COUNTIF(dmchung,B48),INDEX(machung,MATCH(B48,dmchung,)),"")</f>
        <v>231002301</v>
      </c>
      <c r="E48" s="122" t="str">
        <f>IF(COUNTIF(dmchung,B48),INDEX(dvtchung,MATCH(B48,dmchung,)),"")</f>
        <v>1000 đồng/ m2</v>
      </c>
      <c r="F48" s="56"/>
      <c r="G48" s="56"/>
      <c r="H48" s="151"/>
      <c r="I48" s="151"/>
      <c r="J48" s="121"/>
      <c r="K48" s="645"/>
      <c r="M48" s="432"/>
      <c r="N48" s="40"/>
      <c r="O48" s="40"/>
      <c r="P48" s="40"/>
    </row>
    <row r="49" spans="1:16" ht="26.65" customHeight="1">
      <c r="A49" s="133">
        <v>7</v>
      </c>
      <c r="B49" s="479" t="s">
        <v>644</v>
      </c>
      <c r="C49" s="495" t="s">
        <v>643</v>
      </c>
      <c r="D49" s="495" t="s">
        <v>643</v>
      </c>
      <c r="E49" s="78"/>
      <c r="G49" s="73"/>
      <c r="H49" s="69"/>
      <c r="I49" s="69"/>
      <c r="J49" s="121"/>
      <c r="N49" s="40"/>
      <c r="O49" s="40"/>
      <c r="P49" s="40"/>
    </row>
    <row r="50" spans="1:16" ht="26.65" customHeight="1">
      <c r="A50" s="463" t="s">
        <v>50</v>
      </c>
      <c r="B50" s="647" t="s">
        <v>1846</v>
      </c>
      <c r="C50" s="67" t="s">
        <v>16</v>
      </c>
      <c r="D50" s="67" t="s">
        <v>16</v>
      </c>
      <c r="E50" s="122"/>
      <c r="F50" s="42"/>
      <c r="G50" s="42"/>
      <c r="H50" s="32"/>
      <c r="J50" s="10"/>
      <c r="K50" s="10"/>
      <c r="L50" s="24"/>
      <c r="M50" s="21"/>
    </row>
    <row r="51" spans="1:16" ht="26.65" customHeight="1">
      <c r="A51" s="584">
        <f>IF(E51="","",COUNTA($E$9:E51))</f>
        <v>24</v>
      </c>
      <c r="B51" s="437" t="s">
        <v>718</v>
      </c>
      <c r="C51" s="124" t="str">
        <f t="shared" ref="C51:C60" si="6">IF(COUNTIF(dmchung,B51),INDEX(mavcpa,MATCH(B51,dmchung,)),"")</f>
        <v>2392021</v>
      </c>
      <c r="D51" s="122" t="str">
        <f t="shared" ref="D51:D60" si="7">IF(COUNTIF(dmchung,B51),INDEX(machung,MATCH(B51,dmchung,)),"")</f>
        <v>239202101</v>
      </c>
      <c r="E51" s="122" t="str">
        <f t="shared" ref="E51:E60" si="8">IF(COUNTIF(dmchung,B51),INDEX(dvtchung,MATCH(B51,dmchung,)),"")</f>
        <v>1000 đồng/1000 viên</v>
      </c>
      <c r="F51" s="42" t="s">
        <v>41</v>
      </c>
      <c r="G51" s="42" t="s">
        <v>5</v>
      </c>
      <c r="H51" s="32"/>
      <c r="J51" s="10"/>
      <c r="K51" s="10"/>
      <c r="L51" s="25"/>
      <c r="M51" s="21"/>
    </row>
    <row r="52" spans="1:16" ht="26.65" customHeight="1">
      <c r="A52" s="584">
        <f>IF(E52="","",COUNTA($E$9:E52))</f>
        <v>25</v>
      </c>
      <c r="B52" s="437" t="s">
        <v>719</v>
      </c>
      <c r="C52" s="124" t="str">
        <f t="shared" si="6"/>
        <v>2392021</v>
      </c>
      <c r="D52" s="122" t="str">
        <f t="shared" si="7"/>
        <v>239202102</v>
      </c>
      <c r="E52" s="122" t="str">
        <f t="shared" si="8"/>
        <v>1000 đồng/1000 viên</v>
      </c>
      <c r="F52" s="42"/>
      <c r="G52" s="42"/>
      <c r="H52" s="32"/>
      <c r="J52" s="10"/>
      <c r="K52" s="10"/>
      <c r="L52" s="25"/>
      <c r="M52" s="21"/>
    </row>
    <row r="53" spans="1:16" ht="26.65" customHeight="1">
      <c r="A53" s="584">
        <f>IF(E53="","",COUNTA($E$9:E53))</f>
        <v>26</v>
      </c>
      <c r="B53" s="437" t="s">
        <v>720</v>
      </c>
      <c r="C53" s="124" t="str">
        <f t="shared" si="6"/>
        <v>2392021</v>
      </c>
      <c r="D53" s="122" t="str">
        <f t="shared" si="7"/>
        <v>239202103</v>
      </c>
      <c r="E53" s="122" t="str">
        <f t="shared" si="8"/>
        <v>1000 đồng/1000 viên</v>
      </c>
      <c r="F53" s="42"/>
      <c r="G53" s="42"/>
      <c r="H53" s="32"/>
      <c r="J53" s="10"/>
      <c r="K53" s="10"/>
      <c r="L53" s="25"/>
      <c r="M53" s="21"/>
    </row>
    <row r="54" spans="1:16" ht="26.65" customHeight="1">
      <c r="A54" s="584">
        <f>IF(E54="","",COUNTA($E$9:E54))</f>
        <v>27</v>
      </c>
      <c r="B54" s="437" t="s">
        <v>1829</v>
      </c>
      <c r="C54" s="124" t="str">
        <f t="shared" si="6"/>
        <v>2392021</v>
      </c>
      <c r="D54" s="122" t="str">
        <f t="shared" si="7"/>
        <v>239202104</v>
      </c>
      <c r="E54" s="122" t="str">
        <f t="shared" si="8"/>
        <v>1000 đồng/m2</v>
      </c>
      <c r="F54" s="42" t="s">
        <v>41</v>
      </c>
      <c r="G54" s="42" t="s">
        <v>5</v>
      </c>
      <c r="H54" s="32"/>
      <c r="J54" s="10"/>
      <c r="K54" s="10"/>
      <c r="L54" s="25"/>
      <c r="M54" s="21"/>
    </row>
    <row r="55" spans="1:16" ht="26.65" customHeight="1">
      <c r="A55" s="584">
        <f>IF(E55="","",COUNTA($E$9:E55))</f>
        <v>28</v>
      </c>
      <c r="B55" s="669" t="s">
        <v>1828</v>
      </c>
      <c r="C55" s="124" t="str">
        <f t="shared" si="6"/>
        <v>2392021</v>
      </c>
      <c r="D55" s="122" t="str">
        <f t="shared" si="7"/>
        <v>239202105</v>
      </c>
      <c r="E55" s="122" t="str">
        <f t="shared" si="8"/>
        <v>1000 đồng/m2</v>
      </c>
      <c r="F55" s="42" t="s">
        <v>41</v>
      </c>
      <c r="G55" s="42" t="s">
        <v>5</v>
      </c>
      <c r="H55" s="32"/>
      <c r="J55" s="10"/>
      <c r="K55" s="10"/>
      <c r="L55" s="25"/>
      <c r="M55" s="21"/>
    </row>
    <row r="56" spans="1:16" ht="26.65" customHeight="1">
      <c r="A56" s="584">
        <f>IF(E56="","",COUNTA($E$9:E56))</f>
        <v>29</v>
      </c>
      <c r="B56" s="669" t="s">
        <v>1830</v>
      </c>
      <c r="C56" s="124" t="str">
        <f t="shared" si="6"/>
        <v>2392021</v>
      </c>
      <c r="D56" s="122" t="str">
        <f t="shared" si="7"/>
        <v>239202106</v>
      </c>
      <c r="E56" s="122" t="str">
        <f t="shared" si="8"/>
        <v>1000 đồng/m2</v>
      </c>
      <c r="F56" s="42"/>
      <c r="G56" s="42"/>
      <c r="H56" s="32"/>
      <c r="J56" s="645"/>
      <c r="K56" s="645"/>
      <c r="L56" s="25"/>
      <c r="M56" s="21"/>
    </row>
    <row r="57" spans="1:16" ht="26.65" customHeight="1">
      <c r="A57" s="584">
        <f>IF(E57="","",COUNTA($E$9:E57))</f>
        <v>30</v>
      </c>
      <c r="B57" s="646" t="s">
        <v>1831</v>
      </c>
      <c r="C57" s="124" t="str">
        <f t="shared" si="6"/>
        <v>2392021</v>
      </c>
      <c r="D57" s="122" t="str">
        <f t="shared" si="7"/>
        <v>239202107</v>
      </c>
      <c r="E57" s="122" t="str">
        <f t="shared" si="8"/>
        <v>1000 đồng/m2</v>
      </c>
      <c r="F57" s="42"/>
      <c r="G57" s="42"/>
      <c r="H57" s="32"/>
      <c r="J57" s="645"/>
      <c r="K57" s="645"/>
      <c r="L57" s="25"/>
      <c r="M57" s="21"/>
    </row>
    <row r="58" spans="1:16" ht="26.65" customHeight="1">
      <c r="A58" s="584">
        <f>IF(E58="","",COUNTA($E$9:E58))</f>
        <v>31</v>
      </c>
      <c r="B58" s="646" t="s">
        <v>1827</v>
      </c>
      <c r="C58" s="124" t="str">
        <f t="shared" si="6"/>
        <v>2392021</v>
      </c>
      <c r="D58" s="122" t="str">
        <f t="shared" si="7"/>
        <v>239202108</v>
      </c>
      <c r="E58" s="122" t="str">
        <f t="shared" si="8"/>
        <v>1000 đồng/m2</v>
      </c>
      <c r="F58" s="42"/>
      <c r="G58" s="42"/>
      <c r="H58" s="32"/>
      <c r="J58" s="645"/>
      <c r="K58" s="645"/>
      <c r="L58" s="25"/>
      <c r="M58" s="21"/>
    </row>
    <row r="59" spans="1:16" ht="26.65" customHeight="1">
      <c r="A59" s="584">
        <f>IF(E59="","",COUNTA($E$9:E59))</f>
        <v>32</v>
      </c>
      <c r="B59" s="437" t="s">
        <v>1690</v>
      </c>
      <c r="C59" s="124" t="str">
        <f t="shared" si="6"/>
        <v>2392021</v>
      </c>
      <c r="D59" s="122" t="str">
        <f t="shared" si="7"/>
        <v>239202109</v>
      </c>
      <c r="E59" s="122" t="str">
        <f t="shared" si="8"/>
        <v>1000 đồng/m2</v>
      </c>
      <c r="F59" s="42" t="s">
        <v>41</v>
      </c>
      <c r="G59" s="42"/>
      <c r="H59" s="32"/>
      <c r="J59" s="10"/>
      <c r="K59" s="10"/>
      <c r="L59" s="25"/>
      <c r="M59" s="21"/>
    </row>
    <row r="60" spans="1:16" ht="26.65" customHeight="1">
      <c r="A60" s="584">
        <f>IF(E60="","",COUNTA($E$9:E60))</f>
        <v>33</v>
      </c>
      <c r="B60" s="646" t="s">
        <v>1834</v>
      </c>
      <c r="C60" s="124" t="str">
        <f t="shared" si="6"/>
        <v>2392021</v>
      </c>
      <c r="D60" s="122" t="str">
        <f t="shared" si="7"/>
        <v>239202110</v>
      </c>
      <c r="E60" s="122" t="str">
        <f t="shared" si="8"/>
        <v>1000 đồng/1000 viên</v>
      </c>
      <c r="F60" s="42"/>
      <c r="G60" s="42"/>
      <c r="H60" s="32"/>
      <c r="J60" s="10"/>
      <c r="K60" s="10"/>
      <c r="L60" s="25"/>
      <c r="M60" s="21"/>
    </row>
    <row r="61" spans="1:16" ht="26.65" customHeight="1">
      <c r="A61" s="463" t="s">
        <v>51</v>
      </c>
      <c r="B61" s="671" t="s">
        <v>1844</v>
      </c>
      <c r="C61" s="67" t="s">
        <v>17</v>
      </c>
      <c r="D61" s="67" t="s">
        <v>17</v>
      </c>
      <c r="E61" s="122"/>
      <c r="F61" s="42"/>
      <c r="G61" s="42"/>
      <c r="H61" s="32"/>
      <c r="J61" s="10"/>
      <c r="K61" s="10"/>
      <c r="L61" s="26"/>
      <c r="M61" s="21"/>
    </row>
    <row r="62" spans="1:16" ht="26.65" customHeight="1">
      <c r="A62" s="584">
        <f>IF(E62="","",COUNTA($E$9:E62))</f>
        <v>34</v>
      </c>
      <c r="B62" s="437" t="s">
        <v>1773</v>
      </c>
      <c r="C62" s="124">
        <f>IF(COUNTIF(dmchung,B62),INDEX(mavcpa,MATCH(B62,dmchung,)),"")</f>
        <v>2393021</v>
      </c>
      <c r="D62" s="122" t="str">
        <f>IF(COUNTIF(dmchung,B62),INDEX(machung,MATCH(B62,dmchung,)),"")</f>
        <v>239302101</v>
      </c>
      <c r="E62" s="122" t="str">
        <f>IF(COUNTIF(dmchung,B62),INDEX(dvtchung,MATCH(B62,dmchung,)),"")</f>
        <v>1000 đồng/ bộ</v>
      </c>
      <c r="F62" s="42" t="s">
        <v>41</v>
      </c>
      <c r="G62" s="42" t="s">
        <v>5</v>
      </c>
      <c r="H62" s="32"/>
      <c r="J62" s="10"/>
      <c r="K62" s="10"/>
      <c r="L62" s="27"/>
      <c r="M62" s="21"/>
    </row>
    <row r="63" spans="1:16" ht="26.65" customHeight="1">
      <c r="A63" s="584">
        <f>IF(E63="","",COUNTA($E$9:E63))</f>
        <v>35</v>
      </c>
      <c r="B63" s="437" t="s">
        <v>1691</v>
      </c>
      <c r="C63" s="124">
        <f>IF(COUNTIF(dmchung,B63),INDEX(mavcpa,MATCH(B63,dmchung,)),"")</f>
        <v>2393021</v>
      </c>
      <c r="D63" s="122" t="str">
        <f>IF(COUNTIF(dmchung,B63),INDEX(machung,MATCH(B63,dmchung,)),"")</f>
        <v>239302102</v>
      </c>
      <c r="E63" s="122" t="str">
        <f>IF(COUNTIF(dmchung,B63),INDEX(dvtchung,MATCH(B63,dmchung,)),"")</f>
        <v>1000 đồng/ bộ</v>
      </c>
      <c r="F63" s="42" t="s">
        <v>41</v>
      </c>
      <c r="G63" s="42" t="s">
        <v>5</v>
      </c>
      <c r="H63" s="32"/>
      <c r="J63" s="10"/>
      <c r="K63" s="10"/>
      <c r="L63" s="27"/>
      <c r="M63" s="21"/>
    </row>
    <row r="64" spans="1:16" ht="26.65" customHeight="1">
      <c r="A64" s="584">
        <f>IF(E64="","",COUNTA($E$9:E64))</f>
        <v>36</v>
      </c>
      <c r="B64" s="437" t="s">
        <v>1688</v>
      </c>
      <c r="C64" s="124">
        <f>IF(COUNTIF(dmchung,B64),INDEX(mavcpa,MATCH(B64,dmchung,)),"")</f>
        <v>2393021</v>
      </c>
      <c r="D64" s="122" t="str">
        <f>IF(COUNTIF(dmchung,B64),INDEX(machung,MATCH(B64,dmchung,)),"")</f>
        <v>239302103</v>
      </c>
      <c r="E64" s="122" t="str">
        <f>IF(COUNTIF(dmchung,B64),INDEX(dvtchung,MATCH(B64,dmchung,)),"")</f>
        <v>1000 đồng/ bộ</v>
      </c>
      <c r="F64" s="42" t="s">
        <v>41</v>
      </c>
      <c r="G64" s="42" t="s">
        <v>5</v>
      </c>
      <c r="H64" s="33"/>
      <c r="I64" s="11"/>
      <c r="J64" s="10"/>
      <c r="K64" s="10"/>
      <c r="L64" s="27"/>
      <c r="M64" s="21"/>
    </row>
    <row r="65" spans="1:13" s="40" customFormat="1" ht="26.65" customHeight="1">
      <c r="A65" s="584">
        <f>IF(E65="","",COUNTA($E$9:E65))</f>
        <v>37</v>
      </c>
      <c r="B65" s="437" t="s">
        <v>1689</v>
      </c>
      <c r="C65" s="124">
        <f>IF(COUNTIF(dmchung,B65),INDEX(mavcpa,MATCH(B65,dmchung,)),"")</f>
        <v>2393021</v>
      </c>
      <c r="D65" s="122" t="str">
        <f>IF(COUNTIF(dmchung,B65),INDEX(machung,MATCH(B65,dmchung,)),"")</f>
        <v>239302104</v>
      </c>
      <c r="E65" s="122" t="str">
        <f>IF(COUNTIF(dmchung,B65),INDEX(dvtchung,MATCH(B65,dmchung,)),"")</f>
        <v>1000 đồng/ bộ</v>
      </c>
      <c r="F65" s="42" t="s">
        <v>41</v>
      </c>
      <c r="G65" s="42" t="s">
        <v>5</v>
      </c>
      <c r="H65" s="32"/>
      <c r="I65" s="4"/>
      <c r="J65" s="10"/>
      <c r="K65" s="10"/>
      <c r="L65" s="27"/>
      <c r="M65" s="21"/>
    </row>
    <row r="66" spans="1:13" s="40" customFormat="1" ht="26.65" customHeight="1">
      <c r="A66" s="455" t="s">
        <v>52</v>
      </c>
      <c r="B66" s="590" t="s">
        <v>1841</v>
      </c>
      <c r="C66" s="67" t="s">
        <v>7</v>
      </c>
      <c r="D66" s="67" t="s">
        <v>7</v>
      </c>
      <c r="E66" s="122"/>
      <c r="F66" s="42"/>
      <c r="G66" s="42"/>
      <c r="H66" s="33"/>
      <c r="I66" s="11"/>
      <c r="J66" s="10"/>
      <c r="K66" s="10"/>
      <c r="L66" s="29"/>
      <c r="M66" s="21"/>
    </row>
    <row r="67" spans="1:13" ht="26.65" customHeight="1">
      <c r="A67" s="584">
        <f>IF(E67="","",COUNTA($E$9:E67))</f>
        <v>38</v>
      </c>
      <c r="B67" s="437" t="s">
        <v>1696</v>
      </c>
      <c r="C67" s="124">
        <f>IF(COUNTIF(dmchung,B67),INDEX(mavcpa,MATCH(B67,dmchung,)),"")</f>
        <v>2394111</v>
      </c>
      <c r="D67" s="122" t="str">
        <f>IF(COUNTIF(dmchung,B67),INDEX(machung,MATCH(B67,dmchung,)),"")</f>
        <v>239411102</v>
      </c>
      <c r="E67" s="122" t="str">
        <f>IF(COUNTIF(dmchung,B67),INDEX(dvtchung,MATCH(B67,dmchung,)),"")</f>
        <v>1000 đồng/tấn</v>
      </c>
      <c r="F67" s="42" t="s">
        <v>41</v>
      </c>
      <c r="G67" s="42" t="s">
        <v>5</v>
      </c>
      <c r="H67" s="32"/>
      <c r="J67" s="10"/>
      <c r="K67" s="10"/>
      <c r="L67" s="25"/>
      <c r="M67" s="21"/>
    </row>
    <row r="68" spans="1:13" ht="26.65" customHeight="1">
      <c r="A68" s="584">
        <f>IF(E68="","",COUNTA($E$9:E68))</f>
        <v>39</v>
      </c>
      <c r="B68" s="437" t="s">
        <v>1697</v>
      </c>
      <c r="C68" s="124">
        <f>IF(COUNTIF(dmchung,B68),INDEX(mavcpa,MATCH(B68,dmchung,)),"")</f>
        <v>2394111</v>
      </c>
      <c r="D68" s="122" t="str">
        <f>IF(COUNTIF(dmchung,B68),INDEX(machung,MATCH(B68,dmchung,)),"")</f>
        <v>239411103</v>
      </c>
      <c r="E68" s="122" t="str">
        <f>IF(COUNTIF(dmchung,B68),INDEX(dvtchung,MATCH(B68,dmchung,)),"")</f>
        <v>1000 đồng/tấn</v>
      </c>
      <c r="F68" s="42" t="s">
        <v>41</v>
      </c>
      <c r="G68" s="42" t="s">
        <v>5</v>
      </c>
      <c r="H68" s="32"/>
      <c r="J68" s="10"/>
      <c r="K68" s="10"/>
      <c r="L68" s="25"/>
      <c r="M68" s="21"/>
    </row>
    <row r="69" spans="1:13" ht="26.65" customHeight="1">
      <c r="A69" s="584">
        <f>IF(E69="","",COUNTA($E$9:E69))</f>
        <v>40</v>
      </c>
      <c r="B69" s="437" t="s">
        <v>1698</v>
      </c>
      <c r="C69" s="124">
        <f>IF(COUNTIF(dmchung,B69),INDEX(mavcpa,MATCH(B69,dmchung,)),"")</f>
        <v>2394111</v>
      </c>
      <c r="D69" s="122" t="str">
        <f>IF(COUNTIF(dmchung,B69),INDEX(machung,MATCH(B69,dmchung,)),"")</f>
        <v>239411104</v>
      </c>
      <c r="E69" s="122" t="str">
        <f>IF(COUNTIF(dmchung,B69),INDEX(dvtchung,MATCH(B69,dmchung,)),"")</f>
        <v>1000 đồng/tấn</v>
      </c>
      <c r="F69" s="42" t="s">
        <v>41</v>
      </c>
      <c r="G69" s="42" t="s">
        <v>5</v>
      </c>
      <c r="H69" s="32"/>
      <c r="J69" s="10"/>
      <c r="K69" s="10"/>
      <c r="L69" s="25"/>
      <c r="M69" s="21"/>
    </row>
    <row r="70" spans="1:13" ht="26.65" customHeight="1">
      <c r="A70" s="584">
        <f>IF(E70="","",COUNTA($E$9:E70))</f>
        <v>41</v>
      </c>
      <c r="B70" s="437" t="s">
        <v>1699</v>
      </c>
      <c r="C70" s="124">
        <f>IF(COUNTIF(dmchung,B70),INDEX(mavcpa,MATCH(B70,dmchung,)),"")</f>
        <v>2394111</v>
      </c>
      <c r="D70" s="122" t="str">
        <f>IF(COUNTIF(dmchung,B70),INDEX(machung,MATCH(B70,dmchung,)),"")</f>
        <v>239411105</v>
      </c>
      <c r="E70" s="122" t="str">
        <f>IF(COUNTIF(dmchung,B70),INDEX(dvtchung,MATCH(B70,dmchung,)),"")</f>
        <v>1000 đồng/tấn</v>
      </c>
      <c r="F70" s="42" t="s">
        <v>41</v>
      </c>
      <c r="G70" s="42" t="s">
        <v>5</v>
      </c>
      <c r="H70" s="32"/>
      <c r="J70" s="10"/>
      <c r="K70" s="10"/>
      <c r="L70" s="25"/>
      <c r="M70" s="21"/>
    </row>
    <row r="71" spans="1:13" ht="26.65" customHeight="1">
      <c r="A71" s="463" t="s">
        <v>53</v>
      </c>
      <c r="B71" s="442" t="s">
        <v>379</v>
      </c>
      <c r="C71" s="177" t="str">
        <f t="shared" ref="C71:C110" si="9">IF(COUNTIF(dmchung,B71),INDEX(mavcpa,MATCH(B71,dmchung,)),"")</f>
        <v>2395</v>
      </c>
      <c r="D71" s="381" t="s">
        <v>18</v>
      </c>
      <c r="E71" s="122"/>
      <c r="F71" s="42"/>
      <c r="G71" s="42"/>
      <c r="H71" s="32"/>
      <c r="J71" s="10"/>
      <c r="K71" s="10"/>
      <c r="L71" s="29"/>
      <c r="M71" s="21"/>
    </row>
    <row r="72" spans="1:13" ht="26.65" customHeight="1">
      <c r="A72" s="584">
        <f>IF(E72="","",COUNTA($E$9:E72))</f>
        <v>42</v>
      </c>
      <c r="B72" s="437" t="s">
        <v>1700</v>
      </c>
      <c r="C72" s="124" t="str">
        <f>IF(COUNTIF(dmchung,B72),INDEX(mavcpa,MATCH(B72,dmchung,)),"")</f>
        <v>2395011</v>
      </c>
      <c r="D72" s="122" t="str">
        <f>IF(COUNTIF(dmchung,B72),INDEX(machung,MATCH(B72,dmchung,)),"")</f>
        <v>239501101</v>
      </c>
      <c r="E72" s="122" t="str">
        <f>IF(COUNTIF(dmchung,B72),INDEX(dvtchung,MATCH(B72,dmchung,)),"")</f>
        <v>1000 đồng/1000 viên</v>
      </c>
      <c r="F72" s="42" t="s">
        <v>41</v>
      </c>
      <c r="G72" s="42" t="s">
        <v>5</v>
      </c>
      <c r="H72" s="32"/>
      <c r="J72" s="10"/>
      <c r="K72" s="10"/>
      <c r="L72" s="25"/>
      <c r="M72" s="21"/>
    </row>
    <row r="73" spans="1:13" ht="26.65" customHeight="1">
      <c r="A73" s="584">
        <f>IF(E73="","",COUNTA($E$9:E73))</f>
        <v>43</v>
      </c>
      <c r="B73" s="437" t="s">
        <v>1701</v>
      </c>
      <c r="C73" s="124" t="str">
        <f>IF(COUNTIF(dmchung,B73),INDEX(mavcpa,MATCH(B73,dmchung,)),"")</f>
        <v>2395011</v>
      </c>
      <c r="D73" s="122" t="str">
        <f>IF(COUNTIF(dmchung,B73),INDEX(machung,MATCH(B73,dmchung,)),"")</f>
        <v>239501102</v>
      </c>
      <c r="E73" s="122" t="str">
        <f>IF(COUNTIF(dmchung,B73),INDEX(dvtchung,MATCH(B73,dmchung,)),"")</f>
        <v>1000 đồng/1000 viên</v>
      </c>
      <c r="F73" s="42" t="s">
        <v>41</v>
      </c>
      <c r="G73" s="42" t="s">
        <v>5</v>
      </c>
      <c r="H73" s="32"/>
      <c r="J73" s="10"/>
      <c r="K73" s="10"/>
      <c r="L73" s="25"/>
      <c r="M73" s="21"/>
    </row>
    <row r="74" spans="1:13" ht="26.65" customHeight="1">
      <c r="A74" s="584">
        <f>IF(E74="","",COUNTA($E$9:E74))</f>
        <v>44</v>
      </c>
      <c r="B74" s="437" t="s">
        <v>1702</v>
      </c>
      <c r="C74" s="124" t="str">
        <f>IF(COUNTIF(dmchung,B74),INDEX(mavcpa,MATCH(B74,dmchung,)),"")</f>
        <v>2395011</v>
      </c>
      <c r="D74" s="122" t="str">
        <f>IF(COUNTIF(dmchung,B74),INDEX(machung,MATCH(B74,dmchung,)),"")</f>
        <v>239501103</v>
      </c>
      <c r="E74" s="122" t="str">
        <f>IF(COUNTIF(dmchung,B74),INDEX(dvtchung,MATCH(B74,dmchung,)),"")</f>
        <v>1000 đồng/1000 viên</v>
      </c>
      <c r="F74" s="42"/>
      <c r="G74" s="42"/>
      <c r="H74" s="32"/>
      <c r="J74" s="10"/>
      <c r="K74" s="10"/>
      <c r="L74" s="25"/>
      <c r="M74" s="21"/>
    </row>
    <row r="75" spans="1:13" ht="26.65" customHeight="1">
      <c r="A75" s="584">
        <f>IF(E75="","",COUNTA($E$9:E75))</f>
        <v>45</v>
      </c>
      <c r="B75" s="437" t="s">
        <v>1703</v>
      </c>
      <c r="C75" s="124" t="str">
        <f>IF(COUNTIF(dmchung,B75),INDEX(mavcpa,MATCH(B75,dmchung,)),"")</f>
        <v>2395011</v>
      </c>
      <c r="D75" s="122" t="str">
        <f>IF(COUNTIF(dmchung,B75),INDEX(machung,MATCH(B75,dmchung,)),"")</f>
        <v>239501104</v>
      </c>
      <c r="E75" s="122" t="str">
        <f>IF(COUNTIF(dmchung,B75),INDEX(dvtchung,MATCH(B75,dmchung,)),"")</f>
        <v>1000 đồng/1000 viên</v>
      </c>
      <c r="F75" s="42"/>
      <c r="G75" s="42"/>
      <c r="H75" s="32"/>
      <c r="J75" s="10"/>
      <c r="K75" s="10"/>
      <c r="L75" s="25"/>
      <c r="M75" s="21"/>
    </row>
    <row r="76" spans="1:13" ht="26.65" customHeight="1">
      <c r="A76" s="584">
        <f>IF(E76="","",COUNTA($E$9:E76))</f>
        <v>46</v>
      </c>
      <c r="B76" s="437" t="s">
        <v>1668</v>
      </c>
      <c r="C76" s="124">
        <f t="shared" si="9"/>
        <v>2395012</v>
      </c>
      <c r="D76" s="122" t="str">
        <f t="shared" ref="D76:D85" si="10">IF(COUNTIF(dmchung,B76),INDEX(machung,MATCH(B76,dmchung,)),"")</f>
        <v>239501201</v>
      </c>
      <c r="E76" s="122" t="str">
        <f t="shared" ref="E76:E113" si="11">IF(COUNTIF(dmchung,B76),INDEX(dvtchung,MATCH(B76,dmchung,)),"")</f>
        <v>1000 đồng/m</v>
      </c>
      <c r="F76" s="42" t="s">
        <v>41</v>
      </c>
      <c r="G76" s="42" t="s">
        <v>5</v>
      </c>
      <c r="H76" s="33"/>
      <c r="I76" s="11"/>
      <c r="J76" s="10"/>
      <c r="K76" s="10"/>
      <c r="L76" s="25"/>
      <c r="M76" s="21"/>
    </row>
    <row r="77" spans="1:13" ht="26.65" customHeight="1">
      <c r="A77" s="584">
        <f>IF(E77="","",COUNTA($E$9:E77))</f>
        <v>47</v>
      </c>
      <c r="B77" s="437" t="s">
        <v>1669</v>
      </c>
      <c r="C77" s="124">
        <f t="shared" si="9"/>
        <v>2395012</v>
      </c>
      <c r="D77" s="122" t="str">
        <f t="shared" si="10"/>
        <v>239501202</v>
      </c>
      <c r="E77" s="122" t="str">
        <f t="shared" si="11"/>
        <v>1000 đồng/m</v>
      </c>
      <c r="F77" s="42" t="s">
        <v>41</v>
      </c>
      <c r="G77" s="42" t="s">
        <v>5</v>
      </c>
      <c r="H77" s="32"/>
      <c r="J77" s="10"/>
      <c r="K77" s="10"/>
      <c r="L77" s="25"/>
      <c r="M77" s="21"/>
    </row>
    <row r="78" spans="1:13" ht="26.65" customHeight="1">
      <c r="A78" s="584">
        <f>IF(E78="","",COUNTA($E$9:E78))</f>
        <v>48</v>
      </c>
      <c r="B78" s="437" t="s">
        <v>1704</v>
      </c>
      <c r="C78" s="124">
        <f t="shared" si="9"/>
        <v>2395012</v>
      </c>
      <c r="D78" s="122" t="str">
        <f t="shared" si="10"/>
        <v>239501203</v>
      </c>
      <c r="E78" s="122" t="str">
        <f t="shared" si="11"/>
        <v>1000 đồng/chiếc</v>
      </c>
      <c r="F78" s="42" t="s">
        <v>41</v>
      </c>
      <c r="G78" s="42" t="s">
        <v>5</v>
      </c>
      <c r="H78" s="32"/>
      <c r="J78" s="10"/>
      <c r="K78" s="10"/>
      <c r="L78" s="25"/>
      <c r="M78" s="21"/>
    </row>
    <row r="79" spans="1:13" ht="26.65" customHeight="1">
      <c r="A79" s="584">
        <f>IF(E79="","",COUNTA($E$9:E79))</f>
        <v>49</v>
      </c>
      <c r="B79" s="437" t="s">
        <v>1705</v>
      </c>
      <c r="C79" s="124">
        <f t="shared" si="9"/>
        <v>2395012</v>
      </c>
      <c r="D79" s="122" t="str">
        <f t="shared" si="10"/>
        <v>239501204</v>
      </c>
      <c r="E79" s="122" t="str">
        <f t="shared" si="11"/>
        <v>1000 đồng/chiếc</v>
      </c>
      <c r="F79" s="42" t="s">
        <v>41</v>
      </c>
      <c r="G79" s="42" t="s">
        <v>5</v>
      </c>
      <c r="H79" s="32"/>
      <c r="J79" s="10"/>
      <c r="K79" s="10"/>
      <c r="L79" s="25"/>
      <c r="M79" s="21"/>
    </row>
    <row r="80" spans="1:13" ht="26.65" customHeight="1">
      <c r="A80" s="584">
        <f>IF(E80="","",COUNTA($E$9:E80))</f>
        <v>50</v>
      </c>
      <c r="B80" s="437" t="s">
        <v>1706</v>
      </c>
      <c r="C80" s="124">
        <f t="shared" si="9"/>
        <v>2395012</v>
      </c>
      <c r="D80" s="122" t="str">
        <f t="shared" si="10"/>
        <v>239501205</v>
      </c>
      <c r="E80" s="122" t="str">
        <f t="shared" si="11"/>
        <v>1000 đồng/m</v>
      </c>
      <c r="F80" s="42" t="s">
        <v>41</v>
      </c>
      <c r="G80" s="42" t="s">
        <v>5</v>
      </c>
      <c r="H80" s="32"/>
      <c r="J80" s="10"/>
      <c r="K80" s="10"/>
      <c r="L80" s="25"/>
      <c r="M80" s="21"/>
    </row>
    <row r="81" spans="1:13" s="40" customFormat="1" ht="26.65" customHeight="1">
      <c r="A81" s="584">
        <f>IF(E81="","",COUNTA($E$9:E81))</f>
        <v>51</v>
      </c>
      <c r="B81" s="437" t="s">
        <v>1707</v>
      </c>
      <c r="C81" s="124">
        <f t="shared" si="9"/>
        <v>2395012</v>
      </c>
      <c r="D81" s="122" t="str">
        <f t="shared" si="10"/>
        <v>239501206</v>
      </c>
      <c r="E81" s="122" t="str">
        <f t="shared" si="11"/>
        <v>1000 đồng/m</v>
      </c>
      <c r="F81" s="42" t="s">
        <v>41</v>
      </c>
      <c r="G81" s="42" t="s">
        <v>5</v>
      </c>
      <c r="H81" s="32"/>
      <c r="I81" s="4"/>
      <c r="J81" s="10"/>
      <c r="K81" s="10"/>
      <c r="L81" s="25"/>
      <c r="M81" s="21"/>
    </row>
    <row r="82" spans="1:13" ht="26.65" customHeight="1">
      <c r="A82" s="584">
        <f>IF(E82="","",COUNTA($E$9:E82))</f>
        <v>52</v>
      </c>
      <c r="B82" s="437" t="s">
        <v>1464</v>
      </c>
      <c r="C82" s="124">
        <f t="shared" si="9"/>
        <v>2395012</v>
      </c>
      <c r="D82" s="122" t="str">
        <f t="shared" si="10"/>
        <v>239501207</v>
      </c>
      <c r="E82" s="122" t="str">
        <f t="shared" si="11"/>
        <v>1000 đồng/m3</v>
      </c>
      <c r="F82" s="42" t="s">
        <v>41</v>
      </c>
      <c r="G82" s="42" t="s">
        <v>5</v>
      </c>
      <c r="H82" s="32"/>
      <c r="J82" s="10"/>
      <c r="K82" s="10"/>
      <c r="L82" s="25"/>
      <c r="M82" s="21"/>
    </row>
    <row r="83" spans="1:13" ht="26.65" customHeight="1">
      <c r="A83" s="584">
        <f>IF(E83="","",COUNTA($E$9:E83))</f>
        <v>53</v>
      </c>
      <c r="B83" s="437" t="s">
        <v>1708</v>
      </c>
      <c r="C83" s="124">
        <f t="shared" si="9"/>
        <v>2395012</v>
      </c>
      <c r="D83" s="122" t="str">
        <f t="shared" si="10"/>
        <v>239501208</v>
      </c>
      <c r="E83" s="122" t="str">
        <f t="shared" si="11"/>
        <v>1000 đồng/m2</v>
      </c>
      <c r="F83" s="42" t="s">
        <v>41</v>
      </c>
      <c r="G83" s="42" t="s">
        <v>5</v>
      </c>
      <c r="H83" s="32"/>
      <c r="J83" s="10"/>
      <c r="K83" s="10"/>
      <c r="L83" s="25"/>
      <c r="M83" s="21"/>
    </row>
    <row r="84" spans="1:13" ht="26.65" customHeight="1">
      <c r="A84" s="584">
        <f>IF(E84="","",COUNTA($E$9:E84))</f>
        <v>54</v>
      </c>
      <c r="B84" s="437" t="s">
        <v>1770</v>
      </c>
      <c r="C84" s="124" t="str">
        <f>IF(COUNTIF(dmchung,B84),INDEX(mavcpa,MATCH(B84,dmchung,)),"")</f>
        <v>2395021</v>
      </c>
      <c r="D84" s="122" t="str">
        <f t="shared" si="10"/>
        <v>239502101</v>
      </c>
      <c r="E84" s="122" t="str">
        <f t="shared" si="11"/>
        <v>1000 đồng/m2</v>
      </c>
      <c r="F84" s="42" t="s">
        <v>41</v>
      </c>
      <c r="G84" s="42" t="s">
        <v>5</v>
      </c>
      <c r="H84" s="32"/>
      <c r="J84" s="10"/>
      <c r="K84" s="10"/>
      <c r="L84" s="27"/>
      <c r="M84" s="21"/>
    </row>
    <row r="85" spans="1:13" ht="26.65" customHeight="1">
      <c r="A85" s="584">
        <f>IF(E85="","",COUNTA($E$9:E85))</f>
        <v>55</v>
      </c>
      <c r="B85" s="437" t="s">
        <v>1709</v>
      </c>
      <c r="C85" s="124">
        <f t="shared" si="9"/>
        <v>2395031</v>
      </c>
      <c r="D85" s="122" t="str">
        <f t="shared" si="10"/>
        <v>239503101</v>
      </c>
      <c r="E85" s="122" t="str">
        <f t="shared" si="11"/>
        <v>1000 đồng/m3</v>
      </c>
      <c r="F85" s="42" t="s">
        <v>41</v>
      </c>
      <c r="G85" s="42" t="s">
        <v>5</v>
      </c>
      <c r="H85" s="32"/>
      <c r="J85" s="10"/>
      <c r="K85" s="10"/>
      <c r="L85" s="25"/>
      <c r="M85" s="21"/>
    </row>
    <row r="86" spans="1:13" ht="26.65" customHeight="1">
      <c r="A86" s="463" t="s">
        <v>427</v>
      </c>
      <c r="B86" s="441" t="s">
        <v>1843</v>
      </c>
      <c r="C86" s="67" t="s">
        <v>19</v>
      </c>
      <c r="D86" s="67" t="s">
        <v>19</v>
      </c>
      <c r="E86" s="122"/>
      <c r="F86" s="42"/>
      <c r="G86" s="42"/>
      <c r="H86" s="32"/>
      <c r="J86" s="10"/>
      <c r="K86" s="10"/>
      <c r="L86" s="26"/>
      <c r="M86" s="21"/>
    </row>
    <row r="87" spans="1:13" ht="26.65" customHeight="1">
      <c r="A87" s="584">
        <f>IF(E87="","",COUNTA($E$9:E87))</f>
        <v>56</v>
      </c>
      <c r="B87" s="437" t="s">
        <v>1835</v>
      </c>
      <c r="C87" s="124">
        <f t="shared" si="9"/>
        <v>2396013</v>
      </c>
      <c r="D87" s="122" t="str">
        <f t="shared" ref="D87:D96" si="12">IF(COUNTIF(dmchung,B87),INDEX(machung,MATCH(B87,dmchung,)),"")</f>
        <v>239601301</v>
      </c>
      <c r="E87" s="122" t="str">
        <f t="shared" si="11"/>
        <v>1000 đồng/m3</v>
      </c>
      <c r="F87" s="42" t="s">
        <v>41</v>
      </c>
      <c r="G87" s="42" t="s">
        <v>5</v>
      </c>
      <c r="H87" s="32"/>
      <c r="J87" s="10"/>
      <c r="K87" s="10"/>
      <c r="L87" s="25"/>
      <c r="M87" s="21"/>
    </row>
    <row r="88" spans="1:13" ht="26.65" customHeight="1">
      <c r="A88" s="584">
        <f>IF(E88="","",COUNTA($E$9:E88))</f>
        <v>57</v>
      </c>
      <c r="B88" s="437" t="s">
        <v>1836</v>
      </c>
      <c r="C88" s="124">
        <f t="shared" si="9"/>
        <v>2396013</v>
      </c>
      <c r="D88" s="122" t="str">
        <f t="shared" si="12"/>
        <v>239601302</v>
      </c>
      <c r="E88" s="122" t="str">
        <f t="shared" si="11"/>
        <v>1000 đồng/m3</v>
      </c>
      <c r="F88" s="42" t="s">
        <v>41</v>
      </c>
      <c r="G88" s="42" t="s">
        <v>5</v>
      </c>
      <c r="H88" s="32"/>
      <c r="J88" s="10"/>
      <c r="K88" s="10"/>
      <c r="L88" s="25"/>
      <c r="M88" s="21"/>
    </row>
    <row r="89" spans="1:13" ht="26.65" customHeight="1">
      <c r="A89" s="584">
        <f>IF(E89="","",COUNTA($E$9:E89))</f>
        <v>58</v>
      </c>
      <c r="B89" s="437" t="s">
        <v>1837</v>
      </c>
      <c r="C89" s="124">
        <f t="shared" si="9"/>
        <v>2396013</v>
      </c>
      <c r="D89" s="122" t="str">
        <f t="shared" si="12"/>
        <v>239601303</v>
      </c>
      <c r="E89" s="122" t="str">
        <f t="shared" si="11"/>
        <v>1000 đồng/m3</v>
      </c>
      <c r="F89" s="42" t="s">
        <v>41</v>
      </c>
      <c r="G89" s="42" t="s">
        <v>5</v>
      </c>
      <c r="H89" s="32"/>
      <c r="J89" s="10"/>
      <c r="K89" s="10"/>
      <c r="L89" s="25"/>
      <c r="M89" s="21"/>
    </row>
    <row r="90" spans="1:13" ht="26.65" customHeight="1">
      <c r="A90" s="584">
        <f>IF(E90="","",COUNTA($E$9:E90))</f>
        <v>59</v>
      </c>
      <c r="B90" s="437" t="s">
        <v>1838</v>
      </c>
      <c r="C90" s="124">
        <f t="shared" si="9"/>
        <v>2396013</v>
      </c>
      <c r="D90" s="122" t="str">
        <f t="shared" si="12"/>
        <v>239601304</v>
      </c>
      <c r="E90" s="122" t="str">
        <f t="shared" si="11"/>
        <v>1000 đồng/m3</v>
      </c>
      <c r="F90" s="42" t="s">
        <v>41</v>
      </c>
      <c r="G90" s="42" t="s">
        <v>5</v>
      </c>
      <c r="H90" s="32"/>
      <c r="J90" s="10"/>
      <c r="K90" s="10"/>
      <c r="L90" s="25"/>
      <c r="M90" s="21"/>
    </row>
    <row r="91" spans="1:13" ht="26.65" customHeight="1">
      <c r="A91" s="584">
        <f>IF(E91="","",COUNTA($E$9:E91))</f>
        <v>60</v>
      </c>
      <c r="B91" s="437" t="s">
        <v>1710</v>
      </c>
      <c r="C91" s="124">
        <f t="shared" si="9"/>
        <v>2396013</v>
      </c>
      <c r="D91" s="122" t="str">
        <f t="shared" si="12"/>
        <v>239601305</v>
      </c>
      <c r="E91" s="122" t="str">
        <f t="shared" si="11"/>
        <v>1000 đồng/m3</v>
      </c>
      <c r="F91" s="42" t="s">
        <v>41</v>
      </c>
      <c r="G91" s="42" t="s">
        <v>5</v>
      </c>
      <c r="H91" s="32"/>
      <c r="J91" s="10"/>
      <c r="K91" s="10"/>
      <c r="L91" s="25"/>
      <c r="M91" s="21"/>
    </row>
    <row r="92" spans="1:13" ht="26.65" customHeight="1">
      <c r="A92" s="584">
        <f>IF(E92="","",COUNTA($E$9:E92))</f>
        <v>61</v>
      </c>
      <c r="B92" s="437" t="s">
        <v>1711</v>
      </c>
      <c r="C92" s="124">
        <f t="shared" si="9"/>
        <v>2396013</v>
      </c>
      <c r="D92" s="122" t="str">
        <f t="shared" si="12"/>
        <v>239601306</v>
      </c>
      <c r="E92" s="122" t="str">
        <f t="shared" si="11"/>
        <v>1000 đồng/m3</v>
      </c>
      <c r="F92" s="42" t="s">
        <v>41</v>
      </c>
      <c r="G92" s="42" t="s">
        <v>5</v>
      </c>
      <c r="H92" s="32"/>
      <c r="J92" s="10"/>
      <c r="K92" s="10"/>
      <c r="L92" s="25"/>
      <c r="M92" s="21"/>
    </row>
    <row r="93" spans="1:13" ht="26.65" customHeight="1">
      <c r="A93" s="584">
        <f>IF(E93="","",COUNTA($E$9:E93))</f>
        <v>62</v>
      </c>
      <c r="B93" s="437" t="s">
        <v>1712</v>
      </c>
      <c r="C93" s="124">
        <f t="shared" si="9"/>
        <v>2396013</v>
      </c>
      <c r="D93" s="122" t="str">
        <f t="shared" si="12"/>
        <v>239601307</v>
      </c>
      <c r="E93" s="122" t="str">
        <f t="shared" si="11"/>
        <v>1000 đồng/m3</v>
      </c>
      <c r="F93" s="42" t="s">
        <v>41</v>
      </c>
      <c r="G93" s="42" t="s">
        <v>5</v>
      </c>
      <c r="H93" s="32"/>
      <c r="J93" s="10"/>
      <c r="K93" s="10"/>
      <c r="L93" s="25"/>
      <c r="M93" s="21"/>
    </row>
    <row r="94" spans="1:13" ht="26.65" customHeight="1">
      <c r="A94" s="584">
        <f>IF(E94="","",COUNTA($E$9:E94))</f>
        <v>63</v>
      </c>
      <c r="B94" s="437" t="s">
        <v>1713</v>
      </c>
      <c r="C94" s="124">
        <f t="shared" si="9"/>
        <v>2396014</v>
      </c>
      <c r="D94" s="122" t="str">
        <f t="shared" si="12"/>
        <v>239601401</v>
      </c>
      <c r="E94" s="122" t="str">
        <f t="shared" si="11"/>
        <v>1000 đồng/m3</v>
      </c>
      <c r="F94" s="42" t="s">
        <v>41</v>
      </c>
      <c r="G94" s="42" t="s">
        <v>5</v>
      </c>
      <c r="H94" s="32"/>
      <c r="J94" s="10"/>
      <c r="K94" s="10"/>
      <c r="L94" s="25"/>
      <c r="M94" s="21"/>
    </row>
    <row r="95" spans="1:13" ht="26.65" customHeight="1">
      <c r="A95" s="584">
        <f>IF(E95="","",COUNTA($E$9:E95))</f>
        <v>64</v>
      </c>
      <c r="B95" s="437" t="s">
        <v>1670</v>
      </c>
      <c r="C95" s="124">
        <f t="shared" si="9"/>
        <v>2396014</v>
      </c>
      <c r="D95" s="122" t="str">
        <f t="shared" si="12"/>
        <v>239601403</v>
      </c>
      <c r="E95" s="122" t="str">
        <f t="shared" si="11"/>
        <v>1000 đồng/m2</v>
      </c>
      <c r="F95" s="42" t="s">
        <v>41</v>
      </c>
      <c r="G95" s="42" t="s">
        <v>5</v>
      </c>
      <c r="H95" s="32"/>
      <c r="J95" s="10"/>
      <c r="K95" s="10"/>
      <c r="L95" s="27"/>
      <c r="M95" s="21"/>
    </row>
    <row r="96" spans="1:13" ht="26.65" customHeight="1">
      <c r="A96" s="584">
        <f>IF(E96="","",COUNTA($E$9:E96))</f>
        <v>65</v>
      </c>
      <c r="B96" s="646" t="s">
        <v>1800</v>
      </c>
      <c r="C96" s="124">
        <f t="shared" si="9"/>
        <v>2396014</v>
      </c>
      <c r="D96" s="122" t="str">
        <f t="shared" si="12"/>
        <v>239601404</v>
      </c>
      <c r="E96" s="122" t="str">
        <f t="shared" si="11"/>
        <v>1000 đồng/m2</v>
      </c>
      <c r="F96" s="644"/>
      <c r="G96" s="42"/>
      <c r="H96" s="32"/>
      <c r="J96" s="643"/>
      <c r="K96" s="643"/>
      <c r="L96" s="27"/>
      <c r="M96" s="21"/>
    </row>
    <row r="97" spans="1:16" ht="26.65" customHeight="1">
      <c r="A97" s="460" t="s">
        <v>456</v>
      </c>
      <c r="B97" s="474" t="s">
        <v>594</v>
      </c>
      <c r="C97" s="496" t="s">
        <v>474</v>
      </c>
      <c r="D97" s="503" t="s">
        <v>474</v>
      </c>
      <c r="E97" s="475"/>
      <c r="G97" s="73"/>
      <c r="H97" s="20"/>
      <c r="I97" s="20"/>
      <c r="J97" s="121"/>
      <c r="N97" s="40"/>
      <c r="O97" s="40"/>
      <c r="P97" s="40"/>
    </row>
    <row r="98" spans="1:16" ht="26.65" customHeight="1">
      <c r="A98" s="467">
        <v>8</v>
      </c>
      <c r="B98" s="479" t="s">
        <v>381</v>
      </c>
      <c r="C98" s="495" t="s">
        <v>475</v>
      </c>
      <c r="D98" s="495" t="s">
        <v>475</v>
      </c>
      <c r="E98" s="475"/>
      <c r="G98" s="73"/>
      <c r="H98" s="20"/>
      <c r="I98" s="20"/>
      <c r="J98" s="121"/>
      <c r="N98" s="40"/>
      <c r="O98" s="40"/>
      <c r="P98" s="40"/>
    </row>
    <row r="99" spans="1:16" ht="26.65" customHeight="1">
      <c r="A99" s="463" t="s">
        <v>428</v>
      </c>
      <c r="B99" s="441" t="s">
        <v>1847</v>
      </c>
      <c r="C99" s="67" t="s">
        <v>8</v>
      </c>
      <c r="D99" s="452" t="s">
        <v>828</v>
      </c>
      <c r="E99" s="122"/>
      <c r="F99" s="42"/>
      <c r="G99" s="42"/>
      <c r="H99" s="32"/>
      <c r="J99" s="10"/>
      <c r="K99" s="10"/>
      <c r="L99" s="26"/>
      <c r="M99" s="21"/>
    </row>
    <row r="100" spans="1:16" ht="26.65" customHeight="1">
      <c r="A100" s="584">
        <f>IF(E100="","",COUNTA($E$9:E100))</f>
        <v>66</v>
      </c>
      <c r="B100" s="437" t="s">
        <v>1741</v>
      </c>
      <c r="C100" s="124">
        <f t="shared" si="9"/>
        <v>2410031</v>
      </c>
      <c r="D100" s="122" t="str">
        <f t="shared" ref="D100:D105" si="13">IF(COUNTIF(dmchung,B100),INDEX(machung,MATCH(B100,dmchung,)),"")</f>
        <v>241003102</v>
      </c>
      <c r="E100" s="122" t="str">
        <f t="shared" si="11"/>
        <v>1000 đồng/tấn</v>
      </c>
      <c r="F100" s="42" t="s">
        <v>41</v>
      </c>
      <c r="G100" s="42" t="s">
        <v>5</v>
      </c>
      <c r="H100" s="32"/>
      <c r="J100" s="10"/>
      <c r="K100" s="10"/>
      <c r="L100" s="25"/>
      <c r="M100" s="21"/>
    </row>
    <row r="101" spans="1:16" ht="26.65" customHeight="1">
      <c r="A101" s="584">
        <f>IF(E101="","",COUNTA($E$9:E101))</f>
        <v>67</v>
      </c>
      <c r="B101" s="437" t="s">
        <v>1715</v>
      </c>
      <c r="C101" s="124" t="str">
        <f t="shared" si="9"/>
        <v>2410064</v>
      </c>
      <c r="D101" s="122" t="str">
        <f t="shared" si="13"/>
        <v>241006401</v>
      </c>
      <c r="E101" s="122" t="str">
        <f t="shared" si="11"/>
        <v>1000 đồng/tấn</v>
      </c>
      <c r="F101" s="42" t="s">
        <v>41</v>
      </c>
      <c r="G101" s="42" t="s">
        <v>5</v>
      </c>
      <c r="H101" s="32"/>
      <c r="J101" s="10"/>
      <c r="K101" s="10"/>
      <c r="L101" s="25"/>
      <c r="M101" s="21"/>
    </row>
    <row r="102" spans="1:16" ht="26.65" customHeight="1">
      <c r="A102" s="584">
        <f>IF(E102="","",COUNTA($E$9:E102))</f>
        <v>68</v>
      </c>
      <c r="B102" s="437" t="s">
        <v>1716</v>
      </c>
      <c r="C102" s="124" t="str">
        <f t="shared" si="9"/>
        <v>2410064</v>
      </c>
      <c r="D102" s="122" t="str">
        <f t="shared" si="13"/>
        <v>241006402</v>
      </c>
      <c r="E102" s="122" t="str">
        <f t="shared" si="11"/>
        <v>1000 đồng/tấn</v>
      </c>
      <c r="F102" s="42" t="s">
        <v>41</v>
      </c>
      <c r="G102" s="42" t="s">
        <v>5</v>
      </c>
      <c r="H102" s="32"/>
      <c r="J102" s="10"/>
      <c r="K102" s="10"/>
      <c r="L102" s="25"/>
      <c r="M102" s="21"/>
    </row>
    <row r="103" spans="1:16" ht="26.65" customHeight="1">
      <c r="A103" s="584">
        <f>IF(E103="","",COUNTA($E$9:E103))</f>
        <v>69</v>
      </c>
      <c r="B103" s="437" t="s">
        <v>1717</v>
      </c>
      <c r="C103" s="124" t="str">
        <f t="shared" si="9"/>
        <v>2410064</v>
      </c>
      <c r="D103" s="122" t="str">
        <f t="shared" si="13"/>
        <v>241006403</v>
      </c>
      <c r="E103" s="122" t="str">
        <f t="shared" si="11"/>
        <v>1000 đồng/tấn</v>
      </c>
      <c r="F103" s="42" t="s">
        <v>41</v>
      </c>
      <c r="G103" s="42" t="s">
        <v>5</v>
      </c>
      <c r="H103" s="32"/>
      <c r="J103" s="10"/>
      <c r="K103" s="10"/>
      <c r="L103" s="25"/>
      <c r="M103" s="21"/>
    </row>
    <row r="104" spans="1:16" ht="26.65" customHeight="1">
      <c r="A104" s="584">
        <f>IF(E104="","",COUNTA($E$9:E104))</f>
        <v>70</v>
      </c>
      <c r="B104" s="437" t="s">
        <v>1718</v>
      </c>
      <c r="C104" s="124">
        <f t="shared" si="9"/>
        <v>2410067</v>
      </c>
      <c r="D104" s="122" t="str">
        <f t="shared" si="13"/>
        <v>241006701</v>
      </c>
      <c r="E104" s="122" t="str">
        <f t="shared" si="11"/>
        <v>1000 đồng/tấn</v>
      </c>
      <c r="F104" s="42" t="s">
        <v>41</v>
      </c>
      <c r="G104" s="42" t="s">
        <v>5</v>
      </c>
      <c r="H104" s="32"/>
      <c r="J104" s="10"/>
      <c r="K104" s="10"/>
      <c r="L104" s="25"/>
      <c r="M104" s="21"/>
    </row>
    <row r="105" spans="1:16" ht="26.65" customHeight="1">
      <c r="A105" s="584">
        <f>IF(E105="","",COUNTA($E$9:E105))</f>
        <v>71</v>
      </c>
      <c r="B105" s="437" t="s">
        <v>1719</v>
      </c>
      <c r="C105" s="124">
        <f t="shared" si="9"/>
        <v>2410067</v>
      </c>
      <c r="D105" s="122" t="str">
        <f t="shared" si="13"/>
        <v>241006702</v>
      </c>
      <c r="E105" s="122" t="str">
        <f t="shared" si="11"/>
        <v>1000 đồng/tấn</v>
      </c>
      <c r="F105" s="42" t="s">
        <v>41</v>
      </c>
      <c r="G105" s="42" t="s">
        <v>5</v>
      </c>
      <c r="H105" s="32"/>
      <c r="J105" s="10"/>
      <c r="K105" s="10"/>
      <c r="L105" s="25"/>
      <c r="M105" s="21"/>
    </row>
    <row r="106" spans="1:16" ht="26.65" customHeight="1">
      <c r="A106" s="463" t="s">
        <v>429</v>
      </c>
      <c r="B106" s="440" t="s">
        <v>1848</v>
      </c>
      <c r="C106" s="452" t="s">
        <v>8</v>
      </c>
      <c r="D106" s="452" t="s">
        <v>884</v>
      </c>
      <c r="E106" s="122"/>
      <c r="F106" s="42"/>
      <c r="G106" s="42"/>
      <c r="H106" s="32"/>
      <c r="J106" s="31"/>
      <c r="K106" s="31"/>
      <c r="L106" s="24"/>
      <c r="M106" s="21"/>
    </row>
    <row r="107" spans="1:16" ht="26.65" customHeight="1">
      <c r="A107" s="584">
        <f>IF(E107="","",COUNTA($E$9:E107))</f>
        <v>72</v>
      </c>
      <c r="B107" s="437" t="s">
        <v>1720</v>
      </c>
      <c r="C107" s="124">
        <f>IF(COUNTIF(dmchung,B107),INDEX(mavcpa,MATCH(B107,dmchung,)),"")</f>
        <v>2410071</v>
      </c>
      <c r="D107" s="122" t="str">
        <f>IF(COUNTIF(dmchung,B107),INDEX(machung,MATCH(B107,dmchung,)),"")</f>
        <v>241007101</v>
      </c>
      <c r="E107" s="122" t="str">
        <f>IF(COUNTIF(dmchung,B107),INDEX(dvtchung,MATCH(B107,dmchung,)),"")</f>
        <v>1000 đồng/m</v>
      </c>
      <c r="F107" s="42" t="s">
        <v>41</v>
      </c>
      <c r="G107" s="42" t="s">
        <v>5</v>
      </c>
      <c r="H107" s="32"/>
      <c r="J107" s="10"/>
      <c r="K107" s="10"/>
      <c r="L107" s="27"/>
      <c r="M107" s="21"/>
    </row>
    <row r="108" spans="1:16" ht="26.65" customHeight="1">
      <c r="A108" s="584">
        <f>IF(E108="","",COUNTA($E$9:E108))</f>
        <v>73</v>
      </c>
      <c r="B108" s="437" t="s">
        <v>1721</v>
      </c>
      <c r="C108" s="124">
        <f>IF(COUNTIF(dmchung,B108),INDEX(mavcpa,MATCH(B108,dmchung,)),"")</f>
        <v>2410071</v>
      </c>
      <c r="D108" s="122" t="str">
        <f>IF(COUNTIF(dmchung,B108),INDEX(machung,MATCH(B108,dmchung,)),"")</f>
        <v>241007102</v>
      </c>
      <c r="E108" s="122" t="str">
        <f>IF(COUNTIF(dmchung,B108),INDEX(dvtchung,MATCH(B108,dmchung,)),"")</f>
        <v>1000 đồng/m</v>
      </c>
      <c r="F108" s="42" t="s">
        <v>41</v>
      </c>
      <c r="G108" s="42" t="s">
        <v>5</v>
      </c>
      <c r="H108" s="32"/>
      <c r="J108" s="10"/>
      <c r="K108" s="10"/>
      <c r="L108" s="25"/>
      <c r="M108" s="21"/>
    </row>
    <row r="109" spans="1:16" ht="26.65" customHeight="1">
      <c r="A109" s="584">
        <f>IF(E109="","",COUNTA($E$9:E109))</f>
        <v>74</v>
      </c>
      <c r="B109" s="437" t="s">
        <v>1722</v>
      </c>
      <c r="C109" s="124">
        <f>IF(COUNTIF(dmchung,B109),INDEX(mavcpa,MATCH(B109,dmchung,)),"")</f>
        <v>2410071</v>
      </c>
      <c r="D109" s="122" t="str">
        <f>IF(COUNTIF(dmchung,B109),INDEX(machung,MATCH(B109,dmchung,)),"")</f>
        <v>241007103</v>
      </c>
      <c r="E109" s="122" t="str">
        <f>IF(COUNTIF(dmchung,B109),INDEX(dvtchung,MATCH(B109,dmchung,)),"")</f>
        <v>1000 đồng/m</v>
      </c>
      <c r="F109" s="42" t="s">
        <v>41</v>
      </c>
      <c r="G109" s="42" t="s">
        <v>5</v>
      </c>
      <c r="H109" s="32"/>
      <c r="J109" s="10"/>
      <c r="K109" s="10"/>
      <c r="L109" s="25"/>
      <c r="M109" s="21"/>
    </row>
    <row r="110" spans="1:16" ht="26.65" customHeight="1">
      <c r="A110" s="584">
        <f>IF(E110="","",COUNTA($E$9:E110))</f>
        <v>75</v>
      </c>
      <c r="B110" s="437" t="s">
        <v>1723</v>
      </c>
      <c r="C110" s="124" t="str">
        <f t="shared" si="9"/>
        <v>2410072</v>
      </c>
      <c r="D110" s="122" t="str">
        <f>IF(COUNTIF(dmchung,B110),INDEX(machung,MATCH(B110,dmchung,)),"")</f>
        <v>241007201</v>
      </c>
      <c r="E110" s="122" t="str">
        <f t="shared" si="11"/>
        <v>1000 đồng/m</v>
      </c>
      <c r="F110" s="42" t="s">
        <v>41</v>
      </c>
      <c r="G110" s="42" t="s">
        <v>5</v>
      </c>
      <c r="H110" s="32"/>
      <c r="J110" s="10"/>
      <c r="K110" s="10"/>
      <c r="L110" s="25"/>
      <c r="M110" s="21"/>
    </row>
    <row r="111" spans="1:16" ht="26.65" customHeight="1">
      <c r="A111" s="467">
        <v>9</v>
      </c>
      <c r="B111" s="479" t="s">
        <v>649</v>
      </c>
      <c r="C111" s="495" t="s">
        <v>650</v>
      </c>
      <c r="D111" s="495" t="s">
        <v>650</v>
      </c>
      <c r="E111" s="78"/>
      <c r="G111" s="73"/>
      <c r="H111" s="20"/>
      <c r="I111" s="20"/>
      <c r="J111" s="121"/>
      <c r="N111" s="40"/>
      <c r="O111" s="40"/>
      <c r="P111" s="40"/>
    </row>
    <row r="112" spans="1:16" s="146" customFormat="1" ht="26.65" customHeight="1">
      <c r="A112" s="464" t="s">
        <v>431</v>
      </c>
      <c r="B112" s="555" t="s">
        <v>2010</v>
      </c>
      <c r="C112" s="599" t="s">
        <v>20</v>
      </c>
      <c r="D112" s="599" t="s">
        <v>20</v>
      </c>
      <c r="E112" s="143"/>
      <c r="F112" s="263"/>
      <c r="G112" s="264"/>
      <c r="H112" s="265"/>
      <c r="I112" s="266"/>
      <c r="J112" s="183"/>
      <c r="K112" s="145"/>
      <c r="L112" s="145"/>
      <c r="M112" s="145"/>
      <c r="N112" s="184"/>
      <c r="O112" s="184"/>
      <c r="P112" s="184"/>
    </row>
    <row r="113" spans="1:16" ht="26.65" customHeight="1">
      <c r="A113" s="584">
        <f>IF(E113="","",COUNTA($E$9:E113))</f>
        <v>76</v>
      </c>
      <c r="B113" s="437" t="s">
        <v>1742</v>
      </c>
      <c r="C113" s="124" t="str">
        <f t="shared" ref="C113:C121" si="14">IF(COUNTIF(dmchung,B113),INDEX(mavcpa,MATCH(B113,dmchung,)),"")</f>
        <v>2511019</v>
      </c>
      <c r="D113" s="122" t="str">
        <f t="shared" ref="D113:D121" si="15">IF(COUNTIF(dmchung,B113),INDEX(machung,MATCH(B113,dmchung,)),"")</f>
        <v>251101901</v>
      </c>
      <c r="E113" s="122" t="str">
        <f t="shared" si="11"/>
        <v>1000 đồng/m</v>
      </c>
      <c r="F113" s="42" t="s">
        <v>41</v>
      </c>
      <c r="G113" s="42" t="s">
        <v>41</v>
      </c>
      <c r="H113" s="32"/>
      <c r="J113" s="10"/>
      <c r="K113" s="10"/>
      <c r="L113" s="25"/>
      <c r="M113" s="21"/>
    </row>
    <row r="114" spans="1:16" ht="26.65" customHeight="1">
      <c r="A114" s="584">
        <f>IF(E114="","",COUNTA($E$9:E114))</f>
        <v>77</v>
      </c>
      <c r="B114" s="437" t="s">
        <v>1743</v>
      </c>
      <c r="C114" s="124">
        <f t="shared" si="14"/>
        <v>2511019</v>
      </c>
      <c r="D114" s="122" t="str">
        <f t="shared" si="15"/>
        <v>251101902</v>
      </c>
      <c r="E114" s="122" t="str">
        <f t="shared" ref="E114:E192" si="16">IF(COUNTIF(dmchung,B114),INDEX(dvtchung,MATCH(B114,dmchung,)),"")</f>
        <v>1000 đồng/m2</v>
      </c>
      <c r="F114" s="42" t="s">
        <v>41</v>
      </c>
      <c r="G114" s="42" t="s">
        <v>5</v>
      </c>
      <c r="H114" s="32"/>
      <c r="J114" s="10"/>
      <c r="K114" s="10"/>
      <c r="L114" s="106"/>
      <c r="M114" s="21"/>
    </row>
    <row r="115" spans="1:16" ht="26.65" customHeight="1">
      <c r="A115" s="584">
        <f>IF(E115="","",COUNTA($E$9:E115))</f>
        <v>78</v>
      </c>
      <c r="B115" s="437" t="s">
        <v>1744</v>
      </c>
      <c r="C115" s="124">
        <f t="shared" si="14"/>
        <v>2511019</v>
      </c>
      <c r="D115" s="122" t="str">
        <f t="shared" si="15"/>
        <v>251101903</v>
      </c>
      <c r="E115" s="122" t="str">
        <f t="shared" si="16"/>
        <v>1000 đồng/m2</v>
      </c>
      <c r="F115" s="42" t="s">
        <v>41</v>
      </c>
      <c r="G115" s="42" t="s">
        <v>5</v>
      </c>
      <c r="H115" s="32"/>
      <c r="J115" s="10"/>
      <c r="K115" s="10"/>
      <c r="L115" s="106"/>
      <c r="M115" s="21"/>
    </row>
    <row r="116" spans="1:16" ht="26.65" customHeight="1">
      <c r="A116" s="584">
        <f>IF(E116="","",COUNTA($E$9:E116))</f>
        <v>79</v>
      </c>
      <c r="B116" s="437" t="s">
        <v>1745</v>
      </c>
      <c r="C116" s="124">
        <f t="shared" si="14"/>
        <v>2511019</v>
      </c>
      <c r="D116" s="122" t="str">
        <f t="shared" si="15"/>
        <v>251101904</v>
      </c>
      <c r="E116" s="122" t="str">
        <f t="shared" si="16"/>
        <v>1000 đồng/m2</v>
      </c>
      <c r="F116" s="42" t="s">
        <v>41</v>
      </c>
      <c r="G116" s="42" t="s">
        <v>5</v>
      </c>
      <c r="H116" s="32"/>
      <c r="J116" s="10"/>
      <c r="K116" s="10"/>
      <c r="L116" s="27"/>
      <c r="M116" s="21"/>
    </row>
    <row r="117" spans="1:16" ht="26.65" customHeight="1">
      <c r="A117" s="584">
        <f>IF(E117="","",COUNTA($E$9:E117))</f>
        <v>80</v>
      </c>
      <c r="B117" s="437" t="s">
        <v>1746</v>
      </c>
      <c r="C117" s="124">
        <f t="shared" si="14"/>
        <v>2511019</v>
      </c>
      <c r="D117" s="122" t="str">
        <f t="shared" si="15"/>
        <v>251101905</v>
      </c>
      <c r="E117" s="122" t="str">
        <f t="shared" si="16"/>
        <v>1000 đồng/m2</v>
      </c>
      <c r="F117" s="42" t="s">
        <v>41</v>
      </c>
      <c r="G117" s="42" t="s">
        <v>5</v>
      </c>
      <c r="H117" s="32"/>
      <c r="J117" s="10"/>
      <c r="K117" s="10"/>
      <c r="L117" s="107"/>
      <c r="M117" s="21"/>
    </row>
    <row r="118" spans="1:16" ht="26.65" customHeight="1">
      <c r="A118" s="584">
        <f>IF(E118="","",COUNTA($E$9:E118))</f>
        <v>81</v>
      </c>
      <c r="B118" s="437" t="s">
        <v>1747</v>
      </c>
      <c r="C118" s="124">
        <f t="shared" si="14"/>
        <v>2511020</v>
      </c>
      <c r="D118" s="122" t="str">
        <f t="shared" si="15"/>
        <v>251102001</v>
      </c>
      <c r="E118" s="122" t="str">
        <f t="shared" si="16"/>
        <v>1000 đồng/m2</v>
      </c>
      <c r="F118" s="42" t="s">
        <v>41</v>
      </c>
      <c r="G118" s="42"/>
      <c r="H118" s="32"/>
      <c r="J118" s="10"/>
      <c r="K118" s="10"/>
      <c r="L118" s="113"/>
      <c r="M118" s="21"/>
    </row>
    <row r="119" spans="1:16" ht="26.65" customHeight="1">
      <c r="A119" s="584">
        <f>IF(E119="","",COUNTA($E$9:E119))</f>
        <v>82</v>
      </c>
      <c r="B119" s="437" t="s">
        <v>1748</v>
      </c>
      <c r="C119" s="124">
        <f t="shared" si="14"/>
        <v>2511020</v>
      </c>
      <c r="D119" s="122" t="str">
        <f t="shared" si="15"/>
        <v>251102002</v>
      </c>
      <c r="E119" s="122" t="str">
        <f t="shared" si="16"/>
        <v>1000 đồng/m2</v>
      </c>
      <c r="F119" s="42" t="s">
        <v>41</v>
      </c>
      <c r="G119" s="42" t="s">
        <v>5</v>
      </c>
      <c r="H119" s="32"/>
      <c r="J119" s="10"/>
      <c r="K119" s="10"/>
      <c r="L119" s="107"/>
      <c r="M119" s="21"/>
    </row>
    <row r="120" spans="1:16" ht="26.65" customHeight="1">
      <c r="A120" s="584">
        <f>IF(E120="","",COUNTA($E$9:E120))</f>
        <v>83</v>
      </c>
      <c r="B120" s="437" t="s">
        <v>1749</v>
      </c>
      <c r="C120" s="124">
        <f t="shared" si="14"/>
        <v>2511020</v>
      </c>
      <c r="D120" s="122" t="str">
        <f t="shared" si="15"/>
        <v>251102003</v>
      </c>
      <c r="E120" s="122" t="str">
        <f t="shared" si="16"/>
        <v>1000 đồng/m2</v>
      </c>
      <c r="F120" s="42" t="s">
        <v>41</v>
      </c>
      <c r="G120" s="42" t="s">
        <v>5</v>
      </c>
      <c r="H120" s="32"/>
      <c r="J120" s="10"/>
      <c r="K120" s="10"/>
      <c r="L120" s="106"/>
      <c r="M120" s="21"/>
    </row>
    <row r="121" spans="1:16" ht="26.65" customHeight="1">
      <c r="A121" s="584">
        <f>IF(E121="","",COUNTA($E$9:E121))</f>
        <v>84</v>
      </c>
      <c r="B121" s="437" t="s">
        <v>1750</v>
      </c>
      <c r="C121" s="124">
        <f t="shared" si="14"/>
        <v>2511020</v>
      </c>
      <c r="D121" s="122" t="str">
        <f t="shared" si="15"/>
        <v>251102004</v>
      </c>
      <c r="E121" s="122" t="str">
        <f t="shared" si="16"/>
        <v>1000 đồng/m2</v>
      </c>
      <c r="F121" s="42" t="s">
        <v>41</v>
      </c>
      <c r="G121" s="42" t="s">
        <v>5</v>
      </c>
      <c r="H121" s="32"/>
      <c r="J121" s="10"/>
      <c r="K121" s="10"/>
      <c r="L121" s="106"/>
      <c r="M121" s="21"/>
    </row>
    <row r="122" spans="1:16" ht="26.65" customHeight="1">
      <c r="A122" s="470">
        <v>10</v>
      </c>
      <c r="B122" s="479" t="s">
        <v>384</v>
      </c>
      <c r="C122" s="495" t="s">
        <v>651</v>
      </c>
      <c r="D122" s="495" t="s">
        <v>651</v>
      </c>
      <c r="E122" s="78"/>
      <c r="G122" s="73"/>
      <c r="H122" s="20"/>
      <c r="I122" s="20"/>
      <c r="J122" s="121"/>
      <c r="N122" s="40"/>
      <c r="O122" s="40"/>
      <c r="P122" s="40"/>
    </row>
    <row r="123" spans="1:16" ht="26.65" customHeight="1">
      <c r="A123" s="463" t="s">
        <v>432</v>
      </c>
      <c r="B123" s="647" t="s">
        <v>1839</v>
      </c>
      <c r="C123" s="67" t="s">
        <v>21</v>
      </c>
      <c r="D123" s="67" t="s">
        <v>21</v>
      </c>
      <c r="E123" s="122"/>
      <c r="F123" s="42" t="s">
        <v>41</v>
      </c>
      <c r="G123" s="42"/>
      <c r="H123" s="32"/>
      <c r="J123" s="10"/>
      <c r="K123" s="10"/>
      <c r="L123" s="29"/>
      <c r="M123" s="21"/>
    </row>
    <row r="124" spans="1:16" ht="26.65" customHeight="1">
      <c r="A124" s="584">
        <f>IF(E124="","",COUNTA($E$9:E124))</f>
        <v>85</v>
      </c>
      <c r="B124" s="437" t="s">
        <v>1752</v>
      </c>
      <c r="C124" s="124">
        <f>IF(COUNTIF(dmchung,B124),INDEX(mavcpa,MATCH(B124,dmchung,)),"")</f>
        <v>2599111</v>
      </c>
      <c r="D124" s="122" t="str">
        <f>IF(COUNTIF(dmchung,B124),INDEX(machung,MATCH(B124,dmchung,)),"")</f>
        <v>259911101</v>
      </c>
      <c r="E124" s="122" t="str">
        <f t="shared" si="16"/>
        <v>1000 đồng/chiếc</v>
      </c>
      <c r="F124" s="42" t="s">
        <v>41</v>
      </c>
      <c r="G124" s="42" t="s">
        <v>5</v>
      </c>
      <c r="H124" s="32"/>
      <c r="J124" s="10"/>
      <c r="K124" s="10"/>
      <c r="L124" s="27"/>
      <c r="M124" s="21"/>
    </row>
    <row r="125" spans="1:16" ht="26.65" customHeight="1">
      <c r="A125" s="584">
        <f>IF(E125="","",COUNTA($E$9:E125))</f>
        <v>86</v>
      </c>
      <c r="B125" s="437" t="s">
        <v>1753</v>
      </c>
      <c r="C125" s="124">
        <f>IF(COUNTIF(dmchung,B125),INDEX(mavcpa,MATCH(B125,dmchung,)),"")</f>
        <v>2599111</v>
      </c>
      <c r="D125" s="122" t="str">
        <f>IF(COUNTIF(dmchung,B125),INDEX(machung,MATCH(B125,dmchung,)),"")</f>
        <v>259911102</v>
      </c>
      <c r="E125" s="122" t="str">
        <f t="shared" si="16"/>
        <v>1000 đồng/chiếc</v>
      </c>
      <c r="F125" s="42"/>
      <c r="G125" s="42" t="s">
        <v>41</v>
      </c>
      <c r="H125" s="32"/>
      <c r="J125" s="10"/>
      <c r="K125" s="10"/>
      <c r="L125" s="27"/>
      <c r="M125" s="21"/>
    </row>
    <row r="126" spans="1:16" ht="26.65" customHeight="1">
      <c r="A126" s="584">
        <f>IF(E126="","",COUNTA($E$9:E126))</f>
        <v>87</v>
      </c>
      <c r="B126" s="437" t="s">
        <v>1988</v>
      </c>
      <c r="C126" s="124">
        <f>IF(COUNTIF(dmchung,B126),INDEX(mavcpa,MATCH(B126,dmchung,)),"")</f>
        <v>2599924</v>
      </c>
      <c r="D126" s="122" t="str">
        <f>IF(COUNTIF(dmchung,B126),INDEX(machung,MATCH(B126,dmchung,)),"")</f>
        <v>259992401</v>
      </c>
      <c r="E126" s="122" t="str">
        <f t="shared" si="16"/>
        <v>1000 đồng/1000 chiếc</v>
      </c>
      <c r="F126" s="42" t="s">
        <v>5</v>
      </c>
      <c r="G126" s="42" t="s">
        <v>5</v>
      </c>
      <c r="H126" s="32"/>
      <c r="J126" s="10"/>
      <c r="K126" s="10"/>
      <c r="L126" s="25"/>
      <c r="M126" s="21"/>
    </row>
    <row r="127" spans="1:16" ht="26.65" customHeight="1">
      <c r="A127" s="460" t="s">
        <v>459</v>
      </c>
      <c r="B127" s="474" t="s">
        <v>597</v>
      </c>
      <c r="C127" s="496" t="s">
        <v>480</v>
      </c>
      <c r="D127" s="503" t="s">
        <v>480</v>
      </c>
      <c r="E127" s="78"/>
      <c r="G127" s="73"/>
      <c r="H127" s="69"/>
      <c r="I127" s="69"/>
      <c r="J127" s="121"/>
      <c r="N127" s="40"/>
      <c r="O127" s="40"/>
      <c r="P127" s="40"/>
    </row>
    <row r="128" spans="1:16" ht="26.65" customHeight="1">
      <c r="A128" s="133">
        <v>11</v>
      </c>
      <c r="B128" s="479" t="s">
        <v>656</v>
      </c>
      <c r="C128" s="495" t="s">
        <v>655</v>
      </c>
      <c r="D128" s="495" t="s">
        <v>655</v>
      </c>
      <c r="E128" s="78"/>
      <c r="G128" s="73"/>
      <c r="H128" s="69"/>
      <c r="I128" s="69"/>
      <c r="J128" s="121"/>
      <c r="N128" s="40"/>
      <c r="O128" s="40"/>
      <c r="P128" s="40"/>
    </row>
    <row r="129" spans="1:16" ht="26.65" customHeight="1">
      <c r="A129" s="463" t="s">
        <v>433</v>
      </c>
      <c r="B129" s="647" t="s">
        <v>2163</v>
      </c>
      <c r="C129" s="67">
        <v>2732</v>
      </c>
      <c r="D129" s="67">
        <v>2732</v>
      </c>
      <c r="E129" s="122"/>
      <c r="F129" s="42"/>
      <c r="G129" s="42"/>
      <c r="H129" s="32"/>
      <c r="J129" s="10"/>
      <c r="K129" s="10"/>
      <c r="L129" s="24"/>
      <c r="M129" s="21"/>
    </row>
    <row r="130" spans="1:16" ht="26.65" customHeight="1">
      <c r="A130" s="584">
        <f>IF(E130="","",COUNTA($E$9:E130))</f>
        <v>88</v>
      </c>
      <c r="B130" s="437" t="s">
        <v>1754</v>
      </c>
      <c r="C130" s="124">
        <f>IF(COUNTIF(dmchung,B130),INDEX(mavcpa,MATCH(B130,dmchung,)),"")</f>
        <v>2732011</v>
      </c>
      <c r="D130" s="122" t="str">
        <f t="shared" ref="D130:D137" si="17">IF(COUNTIF(dmchung,B130),INDEX(machung,MATCH(B130,dmchung,)),"")</f>
        <v>273201101</v>
      </c>
      <c r="E130" s="122" t="str">
        <f t="shared" si="16"/>
        <v>1000 đồng/1000 m</v>
      </c>
      <c r="F130" s="42" t="s">
        <v>41</v>
      </c>
      <c r="G130" s="42" t="s">
        <v>5</v>
      </c>
      <c r="H130" s="32"/>
      <c r="J130" s="10"/>
      <c r="K130" s="10"/>
      <c r="L130" s="27"/>
      <c r="M130" s="21"/>
    </row>
    <row r="131" spans="1:16" ht="26.65" customHeight="1">
      <c r="A131" s="584">
        <f>IF(E131="","",COUNTA($E$9:E131))</f>
        <v>89</v>
      </c>
      <c r="B131" s="437" t="s">
        <v>1755</v>
      </c>
      <c r="C131" s="124">
        <f>IF(COUNTIF(dmchung,B131),INDEX(mavcpa,MATCH(B131,dmchung,)),"")</f>
        <v>2732011</v>
      </c>
      <c r="D131" s="122" t="str">
        <f t="shared" si="17"/>
        <v>273201102</v>
      </c>
      <c r="E131" s="122" t="str">
        <f t="shared" si="16"/>
        <v>1000 đồng/1000 m</v>
      </c>
      <c r="F131" s="42" t="s">
        <v>41</v>
      </c>
      <c r="G131" s="42" t="s">
        <v>5</v>
      </c>
      <c r="H131" s="32"/>
      <c r="J131" s="10"/>
      <c r="K131" s="10"/>
      <c r="L131" s="27"/>
      <c r="M131" s="21"/>
    </row>
    <row r="132" spans="1:16" ht="26.65" customHeight="1">
      <c r="A132" s="584">
        <f>IF(E132="","",COUNTA($E$9:E132))</f>
        <v>90</v>
      </c>
      <c r="B132" s="437" t="s">
        <v>1756</v>
      </c>
      <c r="C132" s="124">
        <f>IF(COUNTIF(dmchung,B132),INDEX(mavcpa,MATCH(B132,dmchung,)),"")</f>
        <v>2732011</v>
      </c>
      <c r="D132" s="122" t="str">
        <f t="shared" si="17"/>
        <v>273201103</v>
      </c>
      <c r="E132" s="122" t="str">
        <f t="shared" si="16"/>
        <v>1000 đồng/1000 m</v>
      </c>
      <c r="F132" s="42" t="s">
        <v>41</v>
      </c>
      <c r="G132" s="42" t="s">
        <v>5</v>
      </c>
      <c r="H132" s="32"/>
      <c r="J132" s="10"/>
      <c r="K132" s="10"/>
      <c r="L132" s="27"/>
      <c r="M132" s="21"/>
    </row>
    <row r="133" spans="1:16" ht="26.65" customHeight="1">
      <c r="A133" s="463" t="s">
        <v>434</v>
      </c>
      <c r="B133" s="647" t="s">
        <v>2012</v>
      </c>
      <c r="C133" s="452" t="s">
        <v>22</v>
      </c>
      <c r="D133" s="452" t="s">
        <v>22</v>
      </c>
      <c r="E133" s="122"/>
      <c r="F133" s="42"/>
      <c r="G133" s="42"/>
      <c r="H133" s="32"/>
      <c r="J133" s="645"/>
      <c r="K133" s="38"/>
      <c r="L133" s="38"/>
      <c r="M133" s="38"/>
    </row>
    <row r="134" spans="1:16" ht="26.65" customHeight="1">
      <c r="A134" s="584">
        <f>IF(E134="","",COUNTA($E$9:E134))</f>
        <v>91</v>
      </c>
      <c r="B134" s="437" t="s">
        <v>1724</v>
      </c>
      <c r="C134" s="124">
        <f>IF(COUNTIF(dmchung,B134),INDEX(mavcpa,MATCH(B134,dmchung,)),"")</f>
        <v>2733013</v>
      </c>
      <c r="D134" s="122" t="str">
        <f t="shared" si="17"/>
        <v>273301301</v>
      </c>
      <c r="E134" s="122" t="str">
        <f t="shared" si="16"/>
        <v>1000 đồng/chiếc</v>
      </c>
      <c r="F134" s="42" t="s">
        <v>41</v>
      </c>
      <c r="G134" s="42" t="s">
        <v>5</v>
      </c>
      <c r="H134" s="32"/>
      <c r="J134" s="10"/>
      <c r="K134" s="10"/>
      <c r="L134" s="27"/>
      <c r="M134" s="21"/>
    </row>
    <row r="135" spans="1:16" ht="26.65" customHeight="1">
      <c r="A135" s="584">
        <f>IF(E135="","",COUNTA($E$9:E135))</f>
        <v>92</v>
      </c>
      <c r="B135" s="437" t="s">
        <v>1725</v>
      </c>
      <c r="C135" s="124">
        <f>IF(COUNTIF(dmchung,B135),INDEX(mavcpa,MATCH(B135,dmchung,)),"")</f>
        <v>2733013</v>
      </c>
      <c r="D135" s="122" t="str">
        <f t="shared" si="17"/>
        <v>273301302</v>
      </c>
      <c r="E135" s="122" t="str">
        <f t="shared" si="16"/>
        <v>1000 đồng/chiếc</v>
      </c>
      <c r="F135" s="42" t="s">
        <v>41</v>
      </c>
      <c r="G135" s="42" t="s">
        <v>5</v>
      </c>
      <c r="H135" s="32"/>
      <c r="J135" s="10"/>
      <c r="K135" s="10"/>
      <c r="L135" s="27"/>
      <c r="M135" s="21"/>
    </row>
    <row r="136" spans="1:16" ht="26.65" customHeight="1">
      <c r="A136" s="584">
        <f>IF(E136="","",COUNTA($E$9:E136))</f>
        <v>93</v>
      </c>
      <c r="B136" s="437" t="s">
        <v>1726</v>
      </c>
      <c r="C136" s="124">
        <f>IF(COUNTIF(dmchung,B136),INDEX(mavcpa,MATCH(B136,dmchung,)),"")</f>
        <v>2733013</v>
      </c>
      <c r="D136" s="122" t="str">
        <f t="shared" si="17"/>
        <v>273301303</v>
      </c>
      <c r="E136" s="122" t="str">
        <f t="shared" si="16"/>
        <v>1000 đồng/chiếc</v>
      </c>
      <c r="F136" s="42" t="s">
        <v>41</v>
      </c>
      <c r="G136" s="42" t="s">
        <v>5</v>
      </c>
      <c r="H136" s="32"/>
      <c r="J136" s="10"/>
      <c r="K136" s="10"/>
      <c r="L136" s="27"/>
      <c r="M136" s="21"/>
    </row>
    <row r="137" spans="1:16" ht="26.65" customHeight="1">
      <c r="A137" s="584">
        <f>IF(E137="","",COUNTA($E$9:E137))</f>
        <v>94</v>
      </c>
      <c r="B137" s="437" t="s">
        <v>1727</v>
      </c>
      <c r="C137" s="124" t="str">
        <f>IF(COUNTIF(dmchung,B137),INDEX(mavcpa,MATCH(B137,dmchung,)),"")</f>
        <v>2733013</v>
      </c>
      <c r="D137" s="122" t="str">
        <f t="shared" si="17"/>
        <v>273301304</v>
      </c>
      <c r="E137" s="122" t="str">
        <f t="shared" si="16"/>
        <v>1000 đồng/chiếc</v>
      </c>
      <c r="F137" s="42" t="s">
        <v>41</v>
      </c>
      <c r="G137" s="42" t="s">
        <v>5</v>
      </c>
      <c r="H137" s="32"/>
      <c r="J137" s="10"/>
      <c r="K137" s="10"/>
      <c r="L137" s="27"/>
      <c r="M137" s="21"/>
    </row>
    <row r="138" spans="1:16" ht="26.65" customHeight="1">
      <c r="A138" s="470">
        <v>12</v>
      </c>
      <c r="B138" s="479" t="s">
        <v>390</v>
      </c>
      <c r="C138" s="495" t="s">
        <v>657</v>
      </c>
      <c r="D138" s="495" t="s">
        <v>657</v>
      </c>
      <c r="E138" s="78"/>
      <c r="G138" s="20"/>
      <c r="H138" s="20"/>
      <c r="I138" s="121"/>
      <c r="J138" s="1"/>
      <c r="K138" s="15"/>
      <c r="L138" s="4"/>
      <c r="M138" s="40"/>
      <c r="N138" s="40"/>
      <c r="O138" s="40"/>
    </row>
    <row r="139" spans="1:16" ht="26.65" customHeight="1">
      <c r="A139" s="463" t="s">
        <v>435</v>
      </c>
      <c r="B139" s="590" t="s">
        <v>2160</v>
      </c>
      <c r="C139" s="67" t="s">
        <v>9</v>
      </c>
      <c r="D139" s="67" t="s">
        <v>9</v>
      </c>
      <c r="E139" s="122"/>
      <c r="F139" s="42"/>
      <c r="G139" s="42"/>
      <c r="H139" s="32"/>
      <c r="J139" s="10"/>
      <c r="K139" s="10"/>
      <c r="L139" s="29"/>
      <c r="M139" s="21"/>
    </row>
    <row r="140" spans="1:16" ht="26.65" customHeight="1">
      <c r="A140" s="584">
        <f>IF(E140="","",COUNTA($E$9:E140))</f>
        <v>95</v>
      </c>
      <c r="B140" s="437" t="s">
        <v>1728</v>
      </c>
      <c r="C140" s="124">
        <f>IF(COUNTIF(dmchung,B140),INDEX(mavcpa,MATCH(B140,dmchung,)),"")</f>
        <v>2740012</v>
      </c>
      <c r="D140" s="122" t="str">
        <f>IF(COUNTIF(dmchung,B140),INDEX(machung,MATCH(B140,dmchung,)),"")</f>
        <v>274001201</v>
      </c>
      <c r="E140" s="122" t="str">
        <f>IF(COUNTIF(dmchung,B140),INDEX(dvtchung,MATCH(B140,dmchung,)),"")</f>
        <v>1000 đồng/chiếc</v>
      </c>
      <c r="F140" s="42" t="s">
        <v>41</v>
      </c>
      <c r="G140" s="42" t="s">
        <v>5</v>
      </c>
      <c r="H140" s="32"/>
      <c r="J140" s="10"/>
      <c r="K140" s="10"/>
      <c r="L140" s="27"/>
      <c r="M140" s="21"/>
    </row>
    <row r="141" spans="1:16" ht="26.65" customHeight="1">
      <c r="A141" s="584">
        <f>IF(E141="","",COUNTA($E$9:E141))</f>
        <v>96</v>
      </c>
      <c r="B141" s="437" t="s">
        <v>1729</v>
      </c>
      <c r="C141" s="124" t="str">
        <f>IF(COUNTIF(dmchung,B141),INDEX(mavcpa,MATCH(B141,dmchung,)),"")</f>
        <v>2740015</v>
      </c>
      <c r="D141" s="122" t="str">
        <f>IF(COUNTIF(dmchung,B141),INDEX(machung,MATCH(B141,dmchung,)),"")</f>
        <v>274001501</v>
      </c>
      <c r="E141" s="122" t="str">
        <f t="shared" si="16"/>
        <v>1000 đồng/chiếc</v>
      </c>
      <c r="F141" s="42" t="s">
        <v>41</v>
      </c>
      <c r="G141" s="42" t="s">
        <v>5</v>
      </c>
      <c r="H141" s="32"/>
      <c r="J141" s="10"/>
      <c r="K141" s="10"/>
      <c r="L141" s="27"/>
      <c r="M141" s="21"/>
    </row>
    <row r="142" spans="1:16" ht="26.65" customHeight="1">
      <c r="A142" s="584">
        <f>IF(E142="","",COUNTA($E$9:E142))</f>
        <v>97</v>
      </c>
      <c r="B142" s="437" t="s">
        <v>1730</v>
      </c>
      <c r="C142" s="124" t="str">
        <f>IF(COUNTIF(dmchung,B142),INDEX(mavcpa,MATCH(B142,dmchung,)),"")</f>
        <v>2740015</v>
      </c>
      <c r="D142" s="122" t="str">
        <f>IF(COUNTIF(dmchung,B142),INDEX(machung,MATCH(B142,dmchung,)),"")</f>
        <v>274001502</v>
      </c>
      <c r="E142" s="122" t="str">
        <f t="shared" si="16"/>
        <v>1000 đồng/ chiếc</v>
      </c>
      <c r="F142" s="42" t="s">
        <v>41</v>
      </c>
      <c r="G142" s="42" t="s">
        <v>5</v>
      </c>
      <c r="H142" s="32"/>
      <c r="J142" s="10"/>
      <c r="K142" s="10"/>
      <c r="L142" s="27"/>
      <c r="M142" s="21"/>
    </row>
    <row r="143" spans="1:16" ht="26.65" customHeight="1">
      <c r="A143" s="470">
        <v>13</v>
      </c>
      <c r="B143" s="479" t="s">
        <v>391</v>
      </c>
      <c r="C143" s="495" t="s">
        <v>675</v>
      </c>
      <c r="D143" s="495" t="s">
        <v>675</v>
      </c>
      <c r="E143" s="78"/>
      <c r="G143" s="73"/>
      <c r="H143" s="20"/>
      <c r="I143" s="20"/>
      <c r="J143" s="121"/>
      <c r="N143" s="40"/>
      <c r="O143" s="40"/>
      <c r="P143" s="40"/>
    </row>
    <row r="144" spans="1:16" ht="26.65" customHeight="1">
      <c r="A144" s="463" t="s">
        <v>436</v>
      </c>
      <c r="B144" s="590" t="s">
        <v>2159</v>
      </c>
      <c r="C144" s="452" t="s">
        <v>683</v>
      </c>
      <c r="D144" s="452" t="s">
        <v>683</v>
      </c>
      <c r="E144" s="122"/>
      <c r="F144" s="42"/>
      <c r="G144" s="42"/>
      <c r="H144" s="32"/>
      <c r="J144" s="10"/>
      <c r="K144" s="10"/>
      <c r="L144" s="29"/>
      <c r="M144" s="21"/>
    </row>
    <row r="145" spans="1:16" ht="26.65" customHeight="1">
      <c r="A145" s="584">
        <f>IF(E145="","",COUNTA($E$9:E145))</f>
        <v>98</v>
      </c>
      <c r="B145" s="437" t="s">
        <v>1762</v>
      </c>
      <c r="C145" s="124" t="str">
        <f t="shared" ref="C145:C150" si="18">IF(COUNTIF(dmchung,B145),INDEX(mavcpa,MATCH(B145,dmchung,)),"")</f>
        <v>2819012</v>
      </c>
      <c r="D145" s="122" t="str">
        <f t="shared" ref="D145:D150" si="19">IF(COUNTIF(dmchung,B145),INDEX(machung,MATCH(B145,dmchung,)),"")</f>
        <v>281901202</v>
      </c>
      <c r="E145" s="122" t="str">
        <f>IF(COUNTIF(dmchung,B145),INDEX(dvtchung,MATCH(B145,dmchung,)),"")</f>
        <v>1000 đồng/bộ</v>
      </c>
      <c r="F145" s="42" t="s">
        <v>41</v>
      </c>
      <c r="G145" s="42" t="s">
        <v>5</v>
      </c>
      <c r="H145" s="32"/>
      <c r="J145" s="10"/>
      <c r="K145" s="10"/>
      <c r="L145" s="27"/>
      <c r="M145" s="21"/>
    </row>
    <row r="146" spans="1:16" ht="26.65" customHeight="1">
      <c r="A146" s="584">
        <f>IF(E146="","",COUNTA($E$9:E146))</f>
        <v>99</v>
      </c>
      <c r="B146" s="437" t="s">
        <v>1861</v>
      </c>
      <c r="C146" s="124" t="str">
        <f t="shared" si="18"/>
        <v>2819012</v>
      </c>
      <c r="D146" s="122" t="str">
        <f t="shared" si="19"/>
        <v>281901203</v>
      </c>
      <c r="E146" s="122" t="str">
        <f>IF(COUNTIF(dmchung,B146),INDEX(dvtchung,MATCH(B146,dmchung,)),"")</f>
        <v>1000 đồng/bộ</v>
      </c>
      <c r="F146" s="42"/>
      <c r="G146" s="42"/>
      <c r="H146" s="32"/>
      <c r="J146" s="645"/>
      <c r="K146" s="645"/>
      <c r="L146" s="27"/>
      <c r="M146" s="21"/>
    </row>
    <row r="147" spans="1:16" ht="26.65" customHeight="1">
      <c r="A147" s="584">
        <f>IF(E147="","",COUNTA($E$9:E147))</f>
        <v>100</v>
      </c>
      <c r="B147" s="437" t="s">
        <v>1763</v>
      </c>
      <c r="C147" s="124" t="str">
        <f t="shared" si="18"/>
        <v>2819012</v>
      </c>
      <c r="D147" s="122" t="str">
        <f t="shared" si="19"/>
        <v>281901204</v>
      </c>
      <c r="E147" s="122" t="str">
        <f>IF(COUNTIF(dmchung,B147),INDEX(dvtchung,MATCH(B147,dmchung,)),"")</f>
        <v>1000 đồng/bộ</v>
      </c>
      <c r="F147" s="42" t="s">
        <v>41</v>
      </c>
      <c r="G147" s="42"/>
      <c r="H147" s="32"/>
      <c r="J147" s="10"/>
      <c r="K147" s="10"/>
      <c r="L147" s="27"/>
      <c r="M147" s="21"/>
    </row>
    <row r="148" spans="1:16" ht="26.65" customHeight="1">
      <c r="A148" s="584">
        <f>IF(E148="","",COUNTA($E$9:E150))</f>
        <v>103</v>
      </c>
      <c r="B148" s="437" t="s">
        <v>1764</v>
      </c>
      <c r="C148" s="124" t="str">
        <f t="shared" si="18"/>
        <v>2819012</v>
      </c>
      <c r="D148" s="122" t="str">
        <f t="shared" si="19"/>
        <v>281901205</v>
      </c>
      <c r="E148" s="122" t="str">
        <f>IF(COUNTIF(dmchung,B148),INDEX(dvtchung,MATCH(B148,dmchung,)),"")</f>
        <v>1000 đồng/bộ</v>
      </c>
      <c r="F148" s="42" t="s">
        <v>41</v>
      </c>
      <c r="G148" s="42" t="s">
        <v>5</v>
      </c>
      <c r="H148" s="32"/>
      <c r="J148" s="10"/>
      <c r="K148" s="10"/>
      <c r="L148" s="27"/>
      <c r="M148" s="21"/>
    </row>
    <row r="149" spans="1:16" ht="26.65" customHeight="1">
      <c r="A149" s="584">
        <f>IF(E149="","",COUNTA($E$9:E149))</f>
        <v>102</v>
      </c>
      <c r="B149" s="437" t="s">
        <v>1757</v>
      </c>
      <c r="C149" s="124">
        <f t="shared" si="18"/>
        <v>2750021</v>
      </c>
      <c r="D149" s="122" t="str">
        <f t="shared" si="19"/>
        <v>275002101</v>
      </c>
      <c r="E149" s="122" t="str">
        <f t="shared" si="16"/>
        <v>1000 đồng/ chiếc</v>
      </c>
      <c r="F149" s="42" t="s">
        <v>41</v>
      </c>
      <c r="G149" s="42" t="s">
        <v>5</v>
      </c>
      <c r="H149" s="32"/>
      <c r="J149" s="10"/>
      <c r="K149" s="10"/>
      <c r="L149" s="27"/>
      <c r="M149" s="21"/>
    </row>
    <row r="150" spans="1:16" ht="26.65" customHeight="1">
      <c r="A150" s="584">
        <f>IF(E150="","",COUNTA($E$9:E150))</f>
        <v>103</v>
      </c>
      <c r="B150" s="437" t="s">
        <v>1758</v>
      </c>
      <c r="C150" s="124">
        <f t="shared" si="18"/>
        <v>2750021</v>
      </c>
      <c r="D150" s="122" t="str">
        <f t="shared" si="19"/>
        <v>275002102</v>
      </c>
      <c r="E150" s="122" t="str">
        <f t="shared" si="16"/>
        <v>1000 đồng/chiếc</v>
      </c>
      <c r="F150" s="42" t="s">
        <v>41</v>
      </c>
      <c r="G150" s="42" t="s">
        <v>5</v>
      </c>
      <c r="H150" s="32"/>
      <c r="J150" s="10"/>
      <c r="K150" s="10"/>
      <c r="L150" s="27"/>
      <c r="M150" s="21"/>
    </row>
    <row r="151" spans="1:16" ht="26.65" customHeight="1">
      <c r="A151" s="460" t="s">
        <v>462</v>
      </c>
      <c r="B151" s="474" t="s">
        <v>598</v>
      </c>
      <c r="C151" s="496" t="s">
        <v>646</v>
      </c>
      <c r="D151" s="503" t="s">
        <v>646</v>
      </c>
      <c r="E151" s="78"/>
      <c r="G151" s="73"/>
      <c r="H151" s="20"/>
      <c r="I151" s="20"/>
      <c r="J151" s="121"/>
      <c r="N151" s="40"/>
      <c r="O151" s="40"/>
      <c r="P151" s="40"/>
    </row>
    <row r="152" spans="1:16" ht="26.65" customHeight="1">
      <c r="A152" s="467">
        <v>14</v>
      </c>
      <c r="B152" s="479" t="s">
        <v>392</v>
      </c>
      <c r="C152" s="495" t="s">
        <v>658</v>
      </c>
      <c r="D152" s="495" t="s">
        <v>658</v>
      </c>
      <c r="E152" s="78"/>
      <c r="G152" s="73"/>
      <c r="H152" s="20"/>
      <c r="I152" s="20"/>
      <c r="J152" s="121"/>
      <c r="N152" s="40"/>
      <c r="O152" s="40"/>
      <c r="P152" s="40"/>
    </row>
    <row r="153" spans="1:16" ht="26.65" customHeight="1">
      <c r="A153" s="463" t="s">
        <v>541</v>
      </c>
      <c r="B153" s="440" t="s">
        <v>393</v>
      </c>
      <c r="C153" s="67" t="s">
        <v>23</v>
      </c>
      <c r="D153" s="67" t="s">
        <v>23</v>
      </c>
      <c r="E153" s="122"/>
      <c r="F153" s="42"/>
      <c r="G153" s="42"/>
      <c r="H153" s="32"/>
      <c r="J153" s="10"/>
      <c r="K153" s="10"/>
      <c r="L153" s="24"/>
      <c r="M153" s="21"/>
    </row>
    <row r="154" spans="1:16" ht="26.65" customHeight="1">
      <c r="A154" s="584">
        <f>IF(E154="","",COUNTA($E$9:E154))</f>
        <v>104</v>
      </c>
      <c r="B154" s="437" t="s">
        <v>1759</v>
      </c>
      <c r="C154" s="124">
        <f>IF(COUNTIF(dmchung,B154),INDEX(mavcpa,MATCH(B154,dmchung,)),"")</f>
        <v>2816015</v>
      </c>
      <c r="D154" s="122" t="str">
        <f>IF(COUNTIF(dmchung,B154),INDEX(machung,MATCH(B154,dmchung,)),"")</f>
        <v>281601501</v>
      </c>
      <c r="E154" s="122" t="str">
        <f t="shared" si="16"/>
        <v>1000 đồng/bộ</v>
      </c>
      <c r="F154" s="42" t="s">
        <v>41</v>
      </c>
      <c r="G154" s="42" t="s">
        <v>5</v>
      </c>
      <c r="H154" s="32"/>
      <c r="J154" s="10"/>
      <c r="K154" s="10"/>
      <c r="L154" s="27"/>
      <c r="M154" s="21"/>
    </row>
    <row r="155" spans="1:16" ht="26.65" customHeight="1">
      <c r="A155" s="584">
        <f>IF(E155="","",COUNTA($E$9:E155))</f>
        <v>105</v>
      </c>
      <c r="B155" s="437" t="s">
        <v>1760</v>
      </c>
      <c r="C155" s="124">
        <f>IF(COUNTIF(dmchung,B155),INDEX(mavcpa,MATCH(B155,dmchung,)),"")</f>
        <v>2816015</v>
      </c>
      <c r="D155" s="122" t="str">
        <f>IF(COUNTIF(dmchung,B155),INDEX(machung,MATCH(B155,dmchung,)),"")</f>
        <v>281601502</v>
      </c>
      <c r="E155" s="122" t="str">
        <f t="shared" si="16"/>
        <v>1000 đồng/bộ</v>
      </c>
      <c r="F155" s="42" t="s">
        <v>41</v>
      </c>
      <c r="G155" s="42" t="s">
        <v>5</v>
      </c>
      <c r="H155" s="32"/>
      <c r="J155" s="10"/>
      <c r="K155" s="10"/>
      <c r="L155" s="27"/>
      <c r="M155" s="21"/>
    </row>
    <row r="156" spans="1:16" ht="26.65" customHeight="1">
      <c r="A156" s="584">
        <f>IF(E156="","",COUNTA($E$9:E156))</f>
        <v>106</v>
      </c>
      <c r="B156" s="437" t="s">
        <v>1761</v>
      </c>
      <c r="C156" s="124">
        <f>IF(COUNTIF(dmchung,B156),INDEX(mavcpa,MATCH(B156,dmchung,)),"")</f>
        <v>2816015</v>
      </c>
      <c r="D156" s="122" t="str">
        <f>IF(COUNTIF(dmchung,B156),INDEX(machung,MATCH(B156,dmchung,)),"")</f>
        <v>281601503</v>
      </c>
      <c r="E156" s="122" t="str">
        <f t="shared" si="16"/>
        <v>1000 đồng/bộ</v>
      </c>
      <c r="F156" s="42" t="s">
        <v>41</v>
      </c>
      <c r="G156" s="42"/>
      <c r="H156" s="32"/>
      <c r="J156" s="10"/>
      <c r="K156" s="10"/>
      <c r="L156" s="27"/>
      <c r="M156" s="21"/>
    </row>
    <row r="157" spans="1:16" s="141" customFormat="1" ht="26.65" customHeight="1">
      <c r="A157" s="595" t="s">
        <v>802</v>
      </c>
      <c r="B157" s="591" t="s">
        <v>801</v>
      </c>
      <c r="C157" s="344" t="s">
        <v>802</v>
      </c>
      <c r="D157" s="344" t="s">
        <v>802</v>
      </c>
      <c r="E157" s="344"/>
      <c r="F157" s="345"/>
      <c r="G157" s="346"/>
      <c r="H157" s="347"/>
      <c r="I157" s="147"/>
      <c r="J157" s="348"/>
      <c r="K157" s="348"/>
      <c r="L157" s="349"/>
      <c r="M157" s="350"/>
    </row>
    <row r="158" spans="1:16" ht="26.65" customHeight="1">
      <c r="A158" s="596" t="s">
        <v>66</v>
      </c>
      <c r="B158" s="598" t="s">
        <v>600</v>
      </c>
      <c r="C158" s="459" t="s">
        <v>66</v>
      </c>
      <c r="D158" s="505" t="s">
        <v>66</v>
      </c>
      <c r="E158" s="508"/>
      <c r="G158" s="69"/>
      <c r="H158" s="69"/>
      <c r="I158" s="69"/>
      <c r="J158" s="121"/>
      <c r="N158" s="40"/>
      <c r="O158" s="40"/>
      <c r="P158" s="40"/>
    </row>
    <row r="159" spans="1:16" ht="26.65" customHeight="1">
      <c r="A159" s="460" t="s">
        <v>198</v>
      </c>
      <c r="B159" s="474" t="s">
        <v>600</v>
      </c>
      <c r="C159" s="496" t="s">
        <v>882</v>
      </c>
      <c r="D159" s="503" t="s">
        <v>882</v>
      </c>
      <c r="E159" s="508"/>
      <c r="G159" s="69"/>
      <c r="H159" s="69"/>
      <c r="I159" s="69"/>
      <c r="J159" s="121"/>
      <c r="N159" s="40"/>
      <c r="O159" s="40"/>
      <c r="P159" s="40"/>
    </row>
    <row r="160" spans="1:16" ht="26.65" customHeight="1">
      <c r="A160" s="467">
        <v>15</v>
      </c>
      <c r="B160" s="479" t="s">
        <v>751</v>
      </c>
      <c r="C160" s="495" t="s">
        <v>659</v>
      </c>
      <c r="D160" s="495" t="s">
        <v>659</v>
      </c>
      <c r="E160" s="508"/>
      <c r="G160" s="69"/>
      <c r="H160" s="69"/>
      <c r="I160" s="69"/>
      <c r="J160" s="121"/>
      <c r="N160" s="40"/>
      <c r="O160" s="40"/>
      <c r="P160" s="40"/>
    </row>
    <row r="161" spans="1:16" s="41" customFormat="1" ht="26.65" customHeight="1">
      <c r="A161" s="115" t="s">
        <v>55</v>
      </c>
      <c r="B161" s="592" t="s">
        <v>437</v>
      </c>
      <c r="C161" s="67" t="s">
        <v>70</v>
      </c>
      <c r="D161" s="67" t="s">
        <v>70</v>
      </c>
      <c r="E161" s="122"/>
      <c r="F161" s="43"/>
      <c r="G161" s="43"/>
      <c r="H161" s="36"/>
      <c r="I161" s="12"/>
      <c r="J161" s="10"/>
      <c r="K161" s="21"/>
      <c r="L161" s="21"/>
      <c r="M161" s="21"/>
    </row>
    <row r="162" spans="1:16" s="41" customFormat="1" ht="26.65" customHeight="1">
      <c r="A162" s="584">
        <f>IF(E162="","",COUNTA($E$9:E162))</f>
        <v>107</v>
      </c>
      <c r="B162" s="593" t="s">
        <v>1515</v>
      </c>
      <c r="C162" s="124" t="str">
        <f>IF(COUNTIF(dmchung,B162),INDEX(mavcpa,MATCH(B162,dmchung,)),"")</f>
        <v>3510100</v>
      </c>
      <c r="D162" s="122" t="str">
        <f>IF(COUNTIF(dmchung,B162),INDEX(machung,MATCH(B162,dmchung,)),"")</f>
        <v>351010003</v>
      </c>
      <c r="E162" s="122" t="str">
        <f t="shared" si="16"/>
        <v>1000 đồng/kwh</v>
      </c>
      <c r="F162" s="43"/>
      <c r="G162" s="43"/>
      <c r="H162" s="36"/>
      <c r="I162" s="12"/>
      <c r="J162" s="10"/>
      <c r="K162" s="21"/>
      <c r="L162" s="21"/>
      <c r="M162" s="21"/>
    </row>
    <row r="163" spans="1:16" ht="26.65" customHeight="1">
      <c r="A163" s="596" t="s">
        <v>67</v>
      </c>
      <c r="B163" s="598" t="s">
        <v>601</v>
      </c>
      <c r="C163" s="459" t="s">
        <v>67</v>
      </c>
      <c r="D163" s="505" t="s">
        <v>67</v>
      </c>
      <c r="E163" s="508"/>
      <c r="G163" s="69"/>
      <c r="H163" s="5"/>
      <c r="I163" s="5"/>
      <c r="J163" s="121"/>
      <c r="N163" s="40"/>
      <c r="O163" s="40"/>
      <c r="P163" s="40"/>
    </row>
    <row r="164" spans="1:16" ht="26.65" customHeight="1">
      <c r="A164" s="460" t="s">
        <v>465</v>
      </c>
      <c r="B164" s="474" t="s">
        <v>602</v>
      </c>
      <c r="C164" s="496" t="s">
        <v>883</v>
      </c>
      <c r="D164" s="503" t="s">
        <v>883</v>
      </c>
      <c r="E164" s="508"/>
      <c r="G164" s="69"/>
      <c r="H164" s="5"/>
      <c r="I164" s="5"/>
      <c r="J164" s="121"/>
      <c r="N164" s="40"/>
      <c r="O164" s="40"/>
      <c r="P164" s="40"/>
    </row>
    <row r="165" spans="1:16" ht="26.65" customHeight="1">
      <c r="A165" s="467">
        <v>16</v>
      </c>
      <c r="B165" s="479" t="s">
        <v>397</v>
      </c>
      <c r="C165" s="495" t="s">
        <v>660</v>
      </c>
      <c r="D165" s="495" t="s">
        <v>660</v>
      </c>
      <c r="E165" s="508"/>
      <c r="G165" s="69"/>
      <c r="H165" s="5"/>
      <c r="I165" s="5"/>
      <c r="J165" s="121"/>
      <c r="N165" s="40"/>
      <c r="O165" s="40"/>
      <c r="P165" s="40"/>
    </row>
    <row r="166" spans="1:16" s="146" customFormat="1" ht="26.65" customHeight="1">
      <c r="A166" s="115" t="s">
        <v>63</v>
      </c>
      <c r="B166" s="592" t="s">
        <v>561</v>
      </c>
      <c r="C166" s="599" t="s">
        <v>72</v>
      </c>
      <c r="D166" s="599" t="s">
        <v>72</v>
      </c>
      <c r="E166" s="508"/>
      <c r="F166" s="179"/>
      <c r="G166" s="180"/>
      <c r="H166" s="181"/>
      <c r="I166" s="182"/>
      <c r="J166" s="183"/>
      <c r="K166" s="145"/>
      <c r="L166" s="145"/>
      <c r="M166" s="145"/>
      <c r="N166" s="184"/>
      <c r="O166" s="184"/>
      <c r="P166" s="184"/>
    </row>
    <row r="167" spans="1:16" s="41" customFormat="1" ht="26.65" customHeight="1">
      <c r="A167" s="584">
        <f>IF(E167="","",COUNTA($E$9:E167))</f>
        <v>108</v>
      </c>
      <c r="B167" s="593" t="s">
        <v>56</v>
      </c>
      <c r="C167" s="124" t="str">
        <f>IF(COUNTIF(dmchung,B167),INDEX(mavcpa,MATCH(B167,dmchung,)),"")</f>
        <v>3600011</v>
      </c>
      <c r="D167" s="122" t="str">
        <f>IF(COUNTIF(dmchung,B167),INDEX(machung,MATCH(B167,dmchung,)),"")</f>
        <v>360001102</v>
      </c>
      <c r="E167" s="122" t="str">
        <f t="shared" si="16"/>
        <v>1000 đồng/m3</v>
      </c>
      <c r="F167" s="43"/>
      <c r="G167" s="43"/>
      <c r="H167" s="36"/>
      <c r="I167" s="12"/>
      <c r="J167" s="10"/>
      <c r="K167" s="21"/>
      <c r="L167" s="21"/>
      <c r="M167" s="21"/>
    </row>
    <row r="168" spans="1:16" s="141" customFormat="1" ht="26.65" customHeight="1">
      <c r="A168" s="465" t="s">
        <v>2</v>
      </c>
      <c r="B168" s="483" t="s">
        <v>398</v>
      </c>
      <c r="C168" s="600" t="s">
        <v>2</v>
      </c>
      <c r="D168" s="600" t="s">
        <v>2</v>
      </c>
      <c r="E168" s="601"/>
      <c r="G168" s="139"/>
      <c r="H168" s="140"/>
      <c r="I168" s="140"/>
      <c r="J168" s="121"/>
      <c r="K168" s="147"/>
      <c r="L168" s="147"/>
      <c r="M168" s="147"/>
      <c r="N168" s="40"/>
      <c r="O168" s="40"/>
      <c r="P168" s="40"/>
    </row>
    <row r="169" spans="1:16" ht="26.65" customHeight="1">
      <c r="A169" s="460" t="s">
        <v>467</v>
      </c>
      <c r="B169" s="474" t="s">
        <v>662</v>
      </c>
      <c r="C169" s="496" t="s">
        <v>885</v>
      </c>
      <c r="D169" s="503" t="s">
        <v>885</v>
      </c>
      <c r="E169" s="508"/>
      <c r="G169" s="69"/>
      <c r="H169" s="5"/>
      <c r="I169" s="5"/>
      <c r="J169" s="121"/>
      <c r="N169" s="40"/>
      <c r="O169" s="40"/>
      <c r="P169" s="40"/>
    </row>
    <row r="170" spans="1:16" ht="20.100000000000001" customHeight="1">
      <c r="A170" s="470">
        <v>59</v>
      </c>
      <c r="B170" s="479" t="s">
        <v>2140</v>
      </c>
      <c r="C170" s="495" t="s">
        <v>2136</v>
      </c>
      <c r="D170" s="495" t="s">
        <v>2136</v>
      </c>
      <c r="E170" s="378"/>
      <c r="F170" s="495"/>
      <c r="G170" s="56"/>
      <c r="H170" s="110"/>
      <c r="I170" s="110"/>
      <c r="J170" s="121"/>
      <c r="K170" s="645" t="s">
        <v>678</v>
      </c>
      <c r="M170" s="432"/>
      <c r="N170" s="40"/>
      <c r="O170" s="40"/>
      <c r="P170" s="40"/>
    </row>
    <row r="171" spans="1:16" ht="20.100000000000001" customHeight="1">
      <c r="A171" s="161" t="s">
        <v>439</v>
      </c>
      <c r="B171" s="442" t="s">
        <v>2132</v>
      </c>
      <c r="C171" s="493" t="s">
        <v>2133</v>
      </c>
      <c r="D171" s="493" t="s">
        <v>2133</v>
      </c>
      <c r="E171" s="122"/>
      <c r="F171" s="890"/>
      <c r="G171" s="56"/>
      <c r="H171" s="110"/>
      <c r="I171" s="110"/>
      <c r="J171" s="121"/>
      <c r="K171" s="645" t="s">
        <v>24</v>
      </c>
      <c r="M171" s="432"/>
      <c r="N171" s="40"/>
      <c r="O171" s="40"/>
      <c r="P171" s="40"/>
    </row>
    <row r="172" spans="1:16" s="634" customFormat="1" ht="20.100000000000001" customHeight="1">
      <c r="A172" s="979">
        <f>IF(E172="","",COUNTA($E$9:E172))</f>
        <v>109</v>
      </c>
      <c r="B172" s="632" t="s">
        <v>2142</v>
      </c>
      <c r="C172" s="939" t="s">
        <v>2144</v>
      </c>
      <c r="D172" s="255" t="str">
        <f>IF(COUNTIF(dmchung,B172),INDEX(machung,MATCH(B172,dmchung,)),"")</f>
        <v>431200001</v>
      </c>
      <c r="E172" s="255" t="str">
        <f t="shared" si="16"/>
        <v xml:space="preserve">1000 đồng/ca </v>
      </c>
      <c r="F172" s="899"/>
      <c r="G172" s="899"/>
      <c r="H172" s="935"/>
      <c r="I172" s="935"/>
      <c r="J172" s="980"/>
      <c r="K172" s="901"/>
      <c r="L172" s="902"/>
      <c r="M172" s="903"/>
    </row>
    <row r="173" spans="1:16" s="634" customFormat="1" ht="20.100000000000001" customHeight="1">
      <c r="A173" s="979">
        <f>IF(E173="","",COUNTA($E$9:E173))</f>
        <v>110</v>
      </c>
      <c r="B173" s="632" t="s">
        <v>2143</v>
      </c>
      <c r="C173" s="939" t="s">
        <v>2144</v>
      </c>
      <c r="D173" s="255" t="str">
        <f>IF(COUNTIF(dmchung,B173),INDEX(machung,MATCH(B173,dmchung,)),"")</f>
        <v>431200002</v>
      </c>
      <c r="E173" s="255" t="str">
        <f t="shared" si="16"/>
        <v xml:space="preserve">1000 đồng/ca </v>
      </c>
      <c r="F173" s="899"/>
      <c r="G173" s="899"/>
      <c r="H173" s="935"/>
      <c r="I173" s="935"/>
      <c r="J173" s="980"/>
      <c r="K173" s="901"/>
      <c r="L173" s="902"/>
      <c r="M173" s="903"/>
    </row>
    <row r="174" spans="1:16" ht="20.100000000000001" customHeight="1">
      <c r="A174" s="470">
        <v>60</v>
      </c>
      <c r="B174" s="479" t="s">
        <v>2141</v>
      </c>
      <c r="C174" s="495" t="s">
        <v>2137</v>
      </c>
      <c r="D174" s="495" t="s">
        <v>2137</v>
      </c>
      <c r="E174" s="378"/>
      <c r="F174" s="495"/>
      <c r="G174" s="56"/>
      <c r="H174" s="110"/>
      <c r="I174" s="110"/>
      <c r="J174" s="121"/>
      <c r="K174" s="645"/>
      <c r="M174" s="432"/>
      <c r="N174" s="40"/>
      <c r="O174" s="40"/>
      <c r="P174" s="40"/>
    </row>
    <row r="175" spans="1:16" ht="20.100000000000001" customHeight="1">
      <c r="A175" s="161" t="s">
        <v>2016</v>
      </c>
      <c r="B175" s="442" t="s">
        <v>2134</v>
      </c>
      <c r="C175" s="493" t="s">
        <v>2135</v>
      </c>
      <c r="D175" s="493" t="s">
        <v>2135</v>
      </c>
      <c r="E175" s="122"/>
      <c r="F175" s="890"/>
      <c r="G175" s="56"/>
      <c r="H175" s="110"/>
      <c r="I175" s="110"/>
      <c r="J175" s="121"/>
      <c r="K175" s="645" t="s">
        <v>24</v>
      </c>
      <c r="M175" s="432"/>
      <c r="N175" s="40"/>
      <c r="O175" s="40"/>
      <c r="P175" s="40"/>
    </row>
    <row r="176" spans="1:16" s="634" customFormat="1" ht="20.100000000000001" customHeight="1">
      <c r="A176" s="979">
        <f>IF(E176="","",COUNTA($E$9:E176))</f>
        <v>111</v>
      </c>
      <c r="B176" s="632" t="s">
        <v>2148</v>
      </c>
      <c r="C176" s="939" t="s">
        <v>2149</v>
      </c>
      <c r="D176" s="255" t="str">
        <f>IF(COUNTIF(dmchung,B176),INDEX(machung,MATCH(B176,dmchung,)),"")</f>
        <v>432100001</v>
      </c>
      <c r="E176" s="255" t="str">
        <f t="shared" si="16"/>
        <v>1000 đồng/m2</v>
      </c>
      <c r="F176" s="899"/>
      <c r="G176" s="899"/>
      <c r="H176" s="935"/>
      <c r="I176" s="935"/>
      <c r="J176" s="980"/>
      <c r="K176" s="901"/>
      <c r="L176" s="902"/>
      <c r="M176" s="903"/>
    </row>
    <row r="177" spans="1:16" ht="20.100000000000001" customHeight="1">
      <c r="A177" s="161" t="s">
        <v>2138</v>
      </c>
      <c r="B177" s="442" t="s">
        <v>2151</v>
      </c>
      <c r="C177" s="493" t="s">
        <v>2146</v>
      </c>
      <c r="D177" s="493" t="s">
        <v>2146</v>
      </c>
      <c r="E177" s="122"/>
      <c r="F177" s="890"/>
      <c r="G177" s="56"/>
      <c r="H177" s="110"/>
      <c r="I177" s="110"/>
      <c r="J177" s="121"/>
      <c r="K177" s="645" t="s">
        <v>24</v>
      </c>
      <c r="M177" s="432"/>
      <c r="N177" s="40"/>
      <c r="O177" s="40"/>
      <c r="P177" s="40"/>
    </row>
    <row r="178" spans="1:16" s="634" customFormat="1" ht="20.100000000000001" customHeight="1">
      <c r="A178" s="979">
        <f>IF(E178="","",COUNTA($E$9:E178))</f>
        <v>112</v>
      </c>
      <c r="B178" s="632" t="s">
        <v>2150</v>
      </c>
      <c r="C178" s="939" t="s">
        <v>2152</v>
      </c>
      <c r="D178" s="255" t="str">
        <f>IF(COUNTIF(dmchung,B178),INDEX(machung,MATCH(B178,dmchung,)),"")</f>
        <v>432210001</v>
      </c>
      <c r="E178" s="255" t="str">
        <f t="shared" si="16"/>
        <v>1000 đồng/m2</v>
      </c>
      <c r="F178" s="899"/>
      <c r="G178" s="899"/>
      <c r="H178" s="935"/>
      <c r="I178" s="935"/>
      <c r="J178" s="980"/>
      <c r="K178" s="901"/>
      <c r="L178" s="902"/>
      <c r="M178" s="903"/>
    </row>
    <row r="179" spans="1:16" ht="26.65" customHeight="1">
      <c r="A179" s="470">
        <v>17</v>
      </c>
      <c r="B179" s="479" t="s">
        <v>399</v>
      </c>
      <c r="C179" s="495" t="s">
        <v>678</v>
      </c>
      <c r="D179" s="495" t="s">
        <v>678</v>
      </c>
      <c r="E179" s="78"/>
      <c r="G179" s="73"/>
      <c r="H179" s="110"/>
      <c r="I179" s="110"/>
      <c r="J179" s="121"/>
      <c r="N179" s="40"/>
      <c r="O179" s="40"/>
      <c r="P179" s="40"/>
    </row>
    <row r="180" spans="1:16" ht="26.65" customHeight="1">
      <c r="A180" s="463" t="s">
        <v>439</v>
      </c>
      <c r="B180" s="440" t="s">
        <v>2015</v>
      </c>
      <c r="C180" s="67">
        <v>4330</v>
      </c>
      <c r="D180" s="67">
        <v>4330</v>
      </c>
      <c r="E180" s="122"/>
      <c r="F180" s="42"/>
      <c r="G180" s="42"/>
      <c r="H180" s="32"/>
      <c r="J180" s="10"/>
      <c r="K180" s="10"/>
      <c r="L180" s="24"/>
      <c r="M180" s="21"/>
    </row>
    <row r="181" spans="1:16" ht="20.100000000000001" customHeight="1">
      <c r="A181" s="584">
        <f>IF(E181="","",COUNTA($E$9:E181))</f>
        <v>113</v>
      </c>
      <c r="B181" s="437" t="s">
        <v>1855</v>
      </c>
      <c r="C181" s="453" t="s">
        <v>1859</v>
      </c>
      <c r="D181" s="122" t="str">
        <f t="shared" ref="D181:D193" si="20">IF(COUNTIF(dmchung,B181),INDEX(machung,MATCH(B181,dmchung,)),"")</f>
        <v>433000101</v>
      </c>
      <c r="E181" s="122" t="str">
        <f t="shared" si="16"/>
        <v>1000 đồng/m2</v>
      </c>
      <c r="F181" s="626"/>
      <c r="G181" s="56"/>
      <c r="H181" s="110"/>
      <c r="I181" s="110"/>
      <c r="J181" s="672"/>
      <c r="K181" s="645"/>
      <c r="M181" s="432"/>
    </row>
    <row r="182" spans="1:16" ht="26.65" customHeight="1">
      <c r="A182" s="584">
        <f>IF(E182="","",COUNTA($E$9:E182))</f>
        <v>114</v>
      </c>
      <c r="B182" s="594" t="s">
        <v>573</v>
      </c>
      <c r="C182" s="124" t="str">
        <f>IF(COUNTIF(dmchung,B182),INDEX(mavcpa,MATCH(B182,dmchung,)),"")</f>
        <v>4330004</v>
      </c>
      <c r="D182" s="122" t="str">
        <f t="shared" si="20"/>
        <v>433000401</v>
      </c>
      <c r="E182" s="122" t="str">
        <f t="shared" si="16"/>
        <v>1000đồng/m2</v>
      </c>
      <c r="F182" s="43"/>
      <c r="G182" s="43"/>
      <c r="H182" s="36"/>
      <c r="I182" s="12"/>
      <c r="J182" s="10"/>
      <c r="K182" s="21"/>
      <c r="L182" s="21"/>
      <c r="M182" s="21"/>
    </row>
    <row r="183" spans="1:16" ht="26.65" customHeight="1">
      <c r="A183" s="463" t="s">
        <v>2016</v>
      </c>
      <c r="B183" s="440" t="s">
        <v>2017</v>
      </c>
      <c r="C183" s="67" t="s">
        <v>24</v>
      </c>
      <c r="D183" s="67" t="s">
        <v>24</v>
      </c>
      <c r="E183" s="122"/>
      <c r="F183" s="42"/>
      <c r="G183" s="42"/>
      <c r="H183" s="32"/>
      <c r="J183" s="645"/>
      <c r="K183" s="645"/>
      <c r="L183" s="24"/>
      <c r="M183" s="21"/>
    </row>
    <row r="184" spans="1:16" ht="26.65" customHeight="1">
      <c r="A184" s="584">
        <f>IF(E184="","",COUNTA($E$9:E184))</f>
        <v>115</v>
      </c>
      <c r="B184" s="593" t="s">
        <v>31</v>
      </c>
      <c r="C184" s="124" t="str">
        <f t="shared" ref="C184:C191" si="21">IF(COUNTIF(dmchung,B184),INDEX(mavcpa,MATCH(B184,dmchung,)),"")</f>
        <v>4390002</v>
      </c>
      <c r="D184" s="122" t="str">
        <f t="shared" si="20"/>
        <v>439000201</v>
      </c>
      <c r="E184" s="122" t="str">
        <f t="shared" si="16"/>
        <v>1000 đồng/bộ</v>
      </c>
      <c r="F184" s="42" t="s">
        <v>41</v>
      </c>
      <c r="G184" s="42" t="s">
        <v>5</v>
      </c>
      <c r="H184" s="32"/>
      <c r="J184" s="10"/>
      <c r="K184" s="10"/>
      <c r="L184" s="27"/>
      <c r="M184" s="21"/>
    </row>
    <row r="185" spans="1:16" ht="26.65" customHeight="1">
      <c r="A185" s="584">
        <f>IF(E185="","",COUNTA($E$9:E185))</f>
        <v>116</v>
      </c>
      <c r="B185" s="445" t="s">
        <v>58</v>
      </c>
      <c r="C185" s="124" t="str">
        <f t="shared" si="21"/>
        <v>4390006</v>
      </c>
      <c r="D185" s="122" t="str">
        <f>IF(COUNTIF(dmchung,B185),INDEX(machung,MATCH(B185,dmchung,)),"")</f>
        <v>439000601</v>
      </c>
      <c r="E185" s="122" t="str">
        <f>IF(COUNTIF(dmchung,B185),INDEX(dvtchung,MATCH(B185,dmchung,)),"")</f>
        <v>1000 đồng/ngày công</v>
      </c>
      <c r="F185" s="43"/>
      <c r="G185" s="43"/>
      <c r="H185" s="116"/>
      <c r="J185" s="10"/>
      <c r="K185" s="14"/>
      <c r="L185" s="21"/>
      <c r="M185" s="21"/>
    </row>
    <row r="186" spans="1:16" ht="26.65" customHeight="1">
      <c r="A186" s="584">
        <f>IF(E186="","",COUNTA($E$9:E186))</f>
        <v>117</v>
      </c>
      <c r="B186" s="593" t="s">
        <v>30</v>
      </c>
      <c r="C186" s="124">
        <f t="shared" si="21"/>
        <v>4390009</v>
      </c>
      <c r="D186" s="122" t="str">
        <f t="shared" si="20"/>
        <v>439000901</v>
      </c>
      <c r="E186" s="122" t="str">
        <f t="shared" si="16"/>
        <v>1000 đồng/m2</v>
      </c>
      <c r="F186" s="42" t="s">
        <v>41</v>
      </c>
      <c r="G186" s="42" t="s">
        <v>5</v>
      </c>
      <c r="H186" s="32"/>
      <c r="J186" s="10"/>
      <c r="K186" s="10"/>
      <c r="L186" s="27"/>
      <c r="M186" s="21"/>
    </row>
    <row r="187" spans="1:16" ht="26.65" customHeight="1">
      <c r="A187" s="584">
        <f>IF(E187="","",COUNTA($E$9:E187))</f>
        <v>118</v>
      </c>
      <c r="B187" s="443" t="s">
        <v>33</v>
      </c>
      <c r="C187" s="124">
        <f t="shared" si="21"/>
        <v>4390009</v>
      </c>
      <c r="D187" s="122" t="str">
        <f t="shared" si="20"/>
        <v>439000902</v>
      </c>
      <c r="E187" s="122" t="str">
        <f>IF(COUNTIF(dmchung,B187),INDEX(dvtchung,MATCH(B187,dmchung,)),"")</f>
        <v>1000 đồng/ca</v>
      </c>
      <c r="F187" s="42" t="s">
        <v>41</v>
      </c>
      <c r="G187" s="42" t="s">
        <v>5</v>
      </c>
      <c r="H187" s="32"/>
      <c r="J187" s="10"/>
      <c r="K187" s="10"/>
      <c r="L187" s="25"/>
      <c r="M187" s="21"/>
    </row>
    <row r="188" spans="1:16" ht="26.65" customHeight="1">
      <c r="A188" s="584">
        <f>IF(E188="","",COUNTA($E$9:E188))</f>
        <v>119</v>
      </c>
      <c r="B188" s="443" t="s">
        <v>34</v>
      </c>
      <c r="C188" s="124">
        <f t="shared" si="21"/>
        <v>4390009</v>
      </c>
      <c r="D188" s="122" t="str">
        <f t="shared" si="20"/>
        <v>439000903</v>
      </c>
      <c r="E188" s="122" t="str">
        <f t="shared" si="16"/>
        <v>1000 đồng/ca</v>
      </c>
      <c r="F188" s="42" t="s">
        <v>41</v>
      </c>
      <c r="G188" s="42" t="s">
        <v>5</v>
      </c>
      <c r="H188" s="32"/>
      <c r="J188" s="10"/>
      <c r="K188" s="10"/>
      <c r="L188" s="25"/>
      <c r="M188" s="21"/>
    </row>
    <row r="189" spans="1:16" ht="26.65" customHeight="1">
      <c r="A189" s="584">
        <f>IF(E189="","",COUNTA($E$9:E189))</f>
        <v>120</v>
      </c>
      <c r="B189" s="443" t="s">
        <v>32</v>
      </c>
      <c r="C189" s="124">
        <f t="shared" si="21"/>
        <v>4390009</v>
      </c>
      <c r="D189" s="122" t="str">
        <f t="shared" si="20"/>
        <v>439000904</v>
      </c>
      <c r="E189" s="122" t="str">
        <f t="shared" si="16"/>
        <v>1000 đồng/ca</v>
      </c>
      <c r="F189" s="42" t="s">
        <v>41</v>
      </c>
      <c r="G189" s="42" t="s">
        <v>5</v>
      </c>
      <c r="H189" s="32"/>
      <c r="J189" s="10"/>
      <c r="K189" s="10"/>
      <c r="L189" s="25"/>
      <c r="M189" s="21"/>
    </row>
    <row r="190" spans="1:16" ht="26.65" customHeight="1">
      <c r="A190" s="584">
        <f>IF(E190="","",COUNTA($E$9:E190))</f>
        <v>121</v>
      </c>
      <c r="B190" s="593" t="s">
        <v>59</v>
      </c>
      <c r="C190" s="124">
        <f t="shared" si="21"/>
        <v>4390009</v>
      </c>
      <c r="D190" s="122" t="str">
        <f t="shared" si="20"/>
        <v>439000905</v>
      </c>
      <c r="E190" s="122" t="str">
        <f t="shared" si="16"/>
        <v>1000 đồng/ca</v>
      </c>
      <c r="F190" s="42" t="s">
        <v>41</v>
      </c>
      <c r="G190" s="42" t="s">
        <v>5</v>
      </c>
      <c r="H190" s="32"/>
      <c r="J190" s="10"/>
      <c r="K190" s="10"/>
      <c r="L190" s="27"/>
      <c r="M190" s="21"/>
    </row>
    <row r="191" spans="1:16" s="41" customFormat="1" ht="26.65" customHeight="1">
      <c r="A191" s="584">
        <f>IF(E191="","",COUNTA($E$9:E191))</f>
        <v>122</v>
      </c>
      <c r="B191" s="444" t="s">
        <v>68</v>
      </c>
      <c r="C191" s="124">
        <f t="shared" si="21"/>
        <v>4390009</v>
      </c>
      <c r="D191" s="122" t="str">
        <f t="shared" si="20"/>
        <v>439000906</v>
      </c>
      <c r="E191" s="122" t="str">
        <f t="shared" si="16"/>
        <v>1000 đồng/tấn</v>
      </c>
      <c r="F191" s="47"/>
      <c r="G191" s="47"/>
      <c r="H191" s="50"/>
      <c r="I191" s="4"/>
      <c r="J191" s="4"/>
      <c r="K191" s="38"/>
      <c r="L191" s="38"/>
      <c r="M191" s="38"/>
    </row>
    <row r="192" spans="1:16" ht="26.65" customHeight="1">
      <c r="A192" s="584">
        <f>IF(E192="","",COUNTA($E$9:E192))</f>
        <v>123</v>
      </c>
      <c r="B192" s="437" t="s">
        <v>2095</v>
      </c>
      <c r="C192" s="453">
        <v>4390009</v>
      </c>
      <c r="D192" s="122" t="str">
        <f t="shared" si="20"/>
        <v>439000907</v>
      </c>
      <c r="E192" s="122" t="str">
        <f t="shared" si="16"/>
        <v>1000 đồng/m2</v>
      </c>
      <c r="F192" s="626"/>
      <c r="G192" s="56"/>
      <c r="H192" s="43"/>
      <c r="I192" s="43"/>
      <c r="J192" s="121"/>
      <c r="K192" s="645" t="s">
        <v>1386</v>
      </c>
      <c r="M192" s="432"/>
      <c r="N192" s="40"/>
      <c r="O192" s="40"/>
      <c r="P192" s="40"/>
    </row>
    <row r="193" spans="1:16" ht="26.65" customHeight="1">
      <c r="A193" s="584">
        <f>IF(E193="","",COUNTA($E$9:E193))</f>
        <v>124</v>
      </c>
      <c r="B193" s="437" t="s">
        <v>2089</v>
      </c>
      <c r="C193" s="453">
        <v>4390009</v>
      </c>
      <c r="D193" s="122" t="str">
        <f t="shared" si="20"/>
        <v>439000908</v>
      </c>
      <c r="E193" s="122" t="str">
        <f>IF(COUNTIF(dmchung,B193),INDEX(dvtchung,MATCH(B193,dmchung,)),"")</f>
        <v>1000 đồng/m2</v>
      </c>
      <c r="F193" s="626"/>
      <c r="G193" s="56"/>
      <c r="H193" s="42"/>
      <c r="I193" s="42" t="s">
        <v>5</v>
      </c>
      <c r="J193" s="121"/>
      <c r="K193" s="645" t="s">
        <v>1385</v>
      </c>
      <c r="M193" s="432"/>
      <c r="N193" s="40"/>
      <c r="O193" s="40"/>
      <c r="P193" s="40"/>
    </row>
    <row r="197" spans="1:16" ht="39.950000000000003" customHeight="1"/>
    <row r="211" spans="1:13" ht="20.100000000000001" customHeight="1">
      <c r="A211" s="38"/>
      <c r="B211" s="38"/>
      <c r="C211" s="38"/>
      <c r="D211" s="38"/>
      <c r="E211" s="38"/>
      <c r="F211" s="38"/>
      <c r="G211" s="38"/>
      <c r="H211" s="38"/>
      <c r="I211" s="38"/>
      <c r="J211" s="38"/>
      <c r="K211" s="38"/>
      <c r="L211" s="38"/>
      <c r="M211" s="38"/>
    </row>
    <row r="212" spans="1:13" ht="26.25" customHeight="1">
      <c r="A212" s="38"/>
      <c r="B212" s="38"/>
      <c r="C212" s="38"/>
      <c r="D212" s="38"/>
      <c r="E212" s="38"/>
      <c r="F212" s="38"/>
      <c r="G212" s="38"/>
      <c r="H212" s="38"/>
      <c r="I212" s="38"/>
      <c r="J212" s="38"/>
      <c r="K212" s="38"/>
      <c r="L212" s="38"/>
      <c r="M212" s="38"/>
    </row>
  </sheetData>
  <sheetProtection formatCells="0" formatColumns="0" formatRows="0" insertRows="0"/>
  <autoFilter ref="A4:IV191"/>
  <mergeCells count="2">
    <mergeCell ref="B2:E2"/>
    <mergeCell ref="A1:B1"/>
  </mergeCells>
  <phoneticPr fontId="7" type="noConversion"/>
  <conditionalFormatting sqref="I104:I105 I109:I118 I107 I10:I102 I121:I153 I156:I211">
    <cfRule type="cellIs" dxfId="50" priority="33" operator="equal">
      <formula>"Đề nghị ghi rõ quy cách"</formula>
    </cfRule>
  </conditionalFormatting>
  <conditionalFormatting sqref="I211 H5:I6">
    <cfRule type="cellIs" dxfId="49" priority="32" operator="equal">
      <formula>"Đề nghị ghi rõ quy cách"</formula>
    </cfRule>
  </conditionalFormatting>
  <conditionalFormatting sqref="J191:J193 H181:K181 J153:K157 J161:J162 J167 J139:K142 J144:K150 J186:K190 J123:K126 J50:K96 J113:K121 J107:K110 J99:K105 H10:I10 J38:K44 J28:K28 J31:K35 J17:K24 J10:K12 K48 J129:K132 J134:K137 J133 J180:K184">
    <cfRule type="cellIs" dxfId="48" priority="26" operator="equal">
      <formula>"A"</formula>
    </cfRule>
    <cfRule type="cellIs" dxfId="47" priority="27" operator="equal">
      <formula>"A"</formula>
    </cfRule>
    <cfRule type="cellIs" dxfId="46" priority="28" operator="equal">
      <formula>"A"</formula>
    </cfRule>
  </conditionalFormatting>
  <conditionalFormatting sqref="J191:J193 H181:K181 J153:K157 J161:J162 J167 J139:K142 J144:K150 J186:K190 J123:K126 J50:K96 J113:K121 J107:K110 J99:K105 H10:I10 J38:K44 J28:K28 J31:K35 J17:K24 J10:K12 K48 J129:K132 J134:K137 J133 J180:K184">
    <cfRule type="cellIs" dxfId="45" priority="25" operator="equal">
      <formula>"A"</formula>
    </cfRule>
  </conditionalFormatting>
  <conditionalFormatting sqref="K170:K178">
    <cfRule type="cellIs" dxfId="44" priority="6" operator="equal">
      <formula>"A"</formula>
    </cfRule>
    <cfRule type="cellIs" dxfId="43" priority="7" operator="equal">
      <formula>"A"</formula>
    </cfRule>
    <cfRule type="cellIs" dxfId="42" priority="8" operator="equal">
      <formula>"A"</formula>
    </cfRule>
  </conditionalFormatting>
  <conditionalFormatting sqref="K170:K178">
    <cfRule type="cellIs" dxfId="41" priority="5" operator="equal">
      <formula>"A"</formula>
    </cfRule>
  </conditionalFormatting>
  <conditionalFormatting sqref="K192:K193">
    <cfRule type="cellIs" dxfId="40" priority="2" operator="equal">
      <formula>"A"</formula>
    </cfRule>
    <cfRule type="cellIs" dxfId="39" priority="3" operator="equal">
      <formula>"A"</formula>
    </cfRule>
    <cfRule type="cellIs" dxfId="38" priority="4" operator="equal">
      <formula>"A"</formula>
    </cfRule>
  </conditionalFormatting>
  <conditionalFormatting sqref="K192:K193">
    <cfRule type="cellIs" dxfId="37" priority="1" operator="equal">
      <formula>"A"</formula>
    </cfRule>
  </conditionalFormatting>
  <printOptions horizontalCentered="1"/>
  <pageMargins left="0.21" right="0.11874999999999999" top="0.47" bottom="0.2" header="0.17" footer="0.16"/>
  <pageSetup scale="95"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11"/>
  <dimension ref="A1:IR49"/>
  <sheetViews>
    <sheetView workbookViewId="0">
      <selection activeCell="A27" sqref="A27:XFD27"/>
    </sheetView>
  </sheetViews>
  <sheetFormatPr defaultColWidth="10.28515625" defaultRowHeight="21.95" customHeight="1"/>
  <cols>
    <col min="1" max="1" width="4.140625" style="48" customWidth="1"/>
    <col min="2" max="2" width="56" style="340" customWidth="1"/>
    <col min="3" max="3" width="8.140625" style="375" customWidth="1"/>
    <col min="4" max="4" width="7.42578125" style="375" customWidth="1"/>
    <col min="5" max="5" width="11" style="4" customWidth="1"/>
    <col min="6" max="6" width="10" style="4" customWidth="1"/>
    <col min="7" max="16384" width="10.28515625" style="38"/>
  </cols>
  <sheetData>
    <row r="1" spans="1:252" s="74" customFormat="1" ht="21.95" customHeight="1">
      <c r="A1" s="1483" t="s">
        <v>823</v>
      </c>
      <c r="B1" s="1483"/>
      <c r="C1" s="364"/>
      <c r="D1" s="376"/>
    </row>
    <row r="2" spans="1:252" ht="36" customHeight="1">
      <c r="A2" s="324"/>
      <c r="B2" s="354" t="s">
        <v>797</v>
      </c>
      <c r="C2" s="365"/>
      <c r="D2" s="365"/>
      <c r="E2" s="354"/>
      <c r="F2" s="35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row>
    <row r="3" spans="1:252" s="74" customFormat="1" ht="26.25" customHeight="1">
      <c r="A3" s="269"/>
      <c r="B3" s="1495" t="s">
        <v>787</v>
      </c>
      <c r="C3" s="1495"/>
      <c r="D3" s="1495"/>
      <c r="E3" s="1495"/>
      <c r="F3" s="1485" t="s">
        <v>788</v>
      </c>
      <c r="G3" s="1485"/>
      <c r="H3" s="422"/>
    </row>
    <row r="4" spans="1:252" s="270" customFormat="1" ht="43.5" customHeight="1">
      <c r="A4" s="1486" t="s">
        <v>45</v>
      </c>
      <c r="B4" s="1486" t="s">
        <v>789</v>
      </c>
      <c r="C4" s="1488" t="s">
        <v>821</v>
      </c>
      <c r="D4" s="1488" t="s">
        <v>790</v>
      </c>
      <c r="E4" s="1490" t="s">
        <v>791</v>
      </c>
      <c r="F4" s="1491"/>
      <c r="G4" s="1492"/>
      <c r="H4" s="1493" t="s">
        <v>792</v>
      </c>
    </row>
    <row r="5" spans="1:252" s="272" customFormat="1" ht="81.75" customHeight="1">
      <c r="A5" s="1486"/>
      <c r="B5" s="1486"/>
      <c r="C5" s="1489"/>
      <c r="D5" s="1489"/>
      <c r="E5" s="271" t="s">
        <v>793</v>
      </c>
      <c r="F5" s="271" t="s">
        <v>794</v>
      </c>
      <c r="G5" s="271" t="s">
        <v>795</v>
      </c>
      <c r="H5" s="1494"/>
    </row>
    <row r="6" spans="1:252" s="277" customFormat="1" ht="21" customHeight="1">
      <c r="A6" s="273" t="s">
        <v>39</v>
      </c>
      <c r="B6" s="274" t="s">
        <v>11</v>
      </c>
      <c r="C6" s="274"/>
      <c r="D6" s="274" t="s">
        <v>0</v>
      </c>
      <c r="E6" s="275">
        <v>1</v>
      </c>
      <c r="F6" s="275">
        <v>2</v>
      </c>
      <c r="G6" s="274">
        <v>3</v>
      </c>
      <c r="H6" s="276">
        <v>4</v>
      </c>
    </row>
    <row r="7" spans="1:252" s="74" customFormat="1" ht="20.100000000000001" customHeight="1">
      <c r="A7" s="278"/>
      <c r="B7" s="303" t="s">
        <v>574</v>
      </c>
      <c r="C7" s="366"/>
      <c r="D7" s="366"/>
      <c r="E7" s="304"/>
      <c r="F7" s="281"/>
      <c r="G7" s="282"/>
      <c r="H7" s="282"/>
    </row>
    <row r="8" spans="1:252" s="74" customFormat="1" ht="23.45" customHeight="1">
      <c r="A8" s="325">
        <v>1</v>
      </c>
      <c r="B8" s="670" t="s">
        <v>1840</v>
      </c>
      <c r="C8" s="47" t="s">
        <v>12</v>
      </c>
      <c r="D8" s="47" t="s">
        <v>12</v>
      </c>
      <c r="E8" s="305"/>
      <c r="F8" s="284"/>
      <c r="G8" s="23"/>
      <c r="H8" s="23"/>
    </row>
    <row r="9" spans="1:252" s="328" customFormat="1" ht="23.45" customHeight="1">
      <c r="A9" s="325">
        <v>2</v>
      </c>
      <c r="B9" s="90" t="s">
        <v>425</v>
      </c>
      <c r="C9" s="367" t="s">
        <v>14</v>
      </c>
      <c r="D9" s="47" t="s">
        <v>14</v>
      </c>
      <c r="E9" s="326"/>
      <c r="F9" s="326"/>
      <c r="G9" s="327"/>
      <c r="H9" s="327"/>
    </row>
    <row r="10" spans="1:252" ht="23.45" customHeight="1">
      <c r="A10" s="325">
        <v>3</v>
      </c>
      <c r="B10" s="311" t="s">
        <v>426</v>
      </c>
      <c r="C10" s="367" t="s">
        <v>277</v>
      </c>
      <c r="D10" s="47">
        <v>1920</v>
      </c>
      <c r="E10" s="1"/>
      <c r="F10" s="1"/>
      <c r="G10" s="17"/>
      <c r="H10" s="17"/>
    </row>
    <row r="11" spans="1:252" ht="23.45" customHeight="1">
      <c r="A11" s="325">
        <v>4</v>
      </c>
      <c r="B11" s="311" t="s">
        <v>1833</v>
      </c>
      <c r="C11" s="47" t="s">
        <v>15</v>
      </c>
      <c r="D11" s="47" t="s">
        <v>15</v>
      </c>
      <c r="E11" s="32"/>
      <c r="F11" s="329"/>
      <c r="G11" s="17"/>
      <c r="H11" s="17"/>
    </row>
    <row r="12" spans="1:252" ht="23.45" customHeight="1">
      <c r="A12" s="325">
        <v>5</v>
      </c>
      <c r="B12" s="311" t="s">
        <v>1845</v>
      </c>
      <c r="C12" s="47" t="s">
        <v>6</v>
      </c>
      <c r="D12" s="47" t="s">
        <v>6</v>
      </c>
      <c r="E12" s="32"/>
      <c r="F12" s="329"/>
      <c r="G12" s="17"/>
      <c r="H12" s="17"/>
    </row>
    <row r="13" spans="1:252" ht="23.45" customHeight="1">
      <c r="A13" s="325">
        <v>6</v>
      </c>
      <c r="B13" s="311" t="s">
        <v>1854</v>
      </c>
      <c r="C13" s="367" t="s">
        <v>285</v>
      </c>
      <c r="D13" s="367" t="s">
        <v>285</v>
      </c>
      <c r="E13" s="32"/>
      <c r="F13" s="329"/>
      <c r="G13" s="17"/>
      <c r="H13" s="17"/>
    </row>
    <row r="14" spans="1:252" ht="23.45" customHeight="1">
      <c r="A14" s="325">
        <v>7</v>
      </c>
      <c r="B14" s="311" t="s">
        <v>2013</v>
      </c>
      <c r="C14" s="367" t="s">
        <v>16</v>
      </c>
      <c r="D14" s="47" t="s">
        <v>16</v>
      </c>
      <c r="E14" s="32"/>
      <c r="F14" s="329"/>
      <c r="G14" s="17"/>
      <c r="H14" s="17"/>
    </row>
    <row r="15" spans="1:252" ht="23.45" customHeight="1">
      <c r="A15" s="325">
        <v>8</v>
      </c>
      <c r="B15" s="90" t="s">
        <v>1844</v>
      </c>
      <c r="C15" s="367" t="s">
        <v>17</v>
      </c>
      <c r="D15" s="47">
        <v>2393</v>
      </c>
      <c r="E15" s="32"/>
      <c r="F15" s="329"/>
      <c r="G15" s="17"/>
      <c r="H15" s="17"/>
    </row>
    <row r="16" spans="1:252" ht="23.45" customHeight="1">
      <c r="A16" s="325">
        <v>9</v>
      </c>
      <c r="B16" s="330" t="s">
        <v>1842</v>
      </c>
      <c r="C16" s="47" t="s">
        <v>7</v>
      </c>
      <c r="D16" s="47" t="s">
        <v>7</v>
      </c>
      <c r="E16" s="32"/>
      <c r="F16" s="329"/>
      <c r="G16" s="17"/>
      <c r="H16" s="17"/>
    </row>
    <row r="17" spans="1:14" ht="23.45" customHeight="1">
      <c r="A17" s="325">
        <v>10</v>
      </c>
      <c r="B17" s="90" t="s">
        <v>379</v>
      </c>
      <c r="C17" s="368" t="s">
        <v>18</v>
      </c>
      <c r="D17" s="368" t="s">
        <v>18</v>
      </c>
      <c r="E17" s="32"/>
      <c r="F17" s="329"/>
      <c r="G17" s="17"/>
      <c r="H17" s="17"/>
    </row>
    <row r="18" spans="1:14" ht="23.45" customHeight="1">
      <c r="A18" s="325">
        <v>11</v>
      </c>
      <c r="B18" s="90" t="s">
        <v>1843</v>
      </c>
      <c r="C18" s="47" t="s">
        <v>19</v>
      </c>
      <c r="D18" s="47" t="s">
        <v>19</v>
      </c>
      <c r="E18" s="32"/>
      <c r="F18" s="329"/>
      <c r="G18" s="17"/>
      <c r="H18" s="17"/>
    </row>
    <row r="19" spans="1:14" ht="23.45" customHeight="1">
      <c r="A19" s="325">
        <v>12</v>
      </c>
      <c r="B19" s="90" t="s">
        <v>2014</v>
      </c>
      <c r="C19" s="367" t="s">
        <v>8</v>
      </c>
      <c r="D19" s="47">
        <v>2411</v>
      </c>
      <c r="E19" s="32"/>
      <c r="F19" s="329"/>
      <c r="G19" s="17"/>
      <c r="H19" s="17"/>
    </row>
    <row r="20" spans="1:14" ht="23.45" customHeight="1">
      <c r="A20" s="325">
        <v>13</v>
      </c>
      <c r="B20" s="311" t="s">
        <v>1848</v>
      </c>
      <c r="C20" s="369" t="s">
        <v>8</v>
      </c>
      <c r="D20" s="47">
        <v>2412</v>
      </c>
      <c r="E20" s="32"/>
      <c r="F20" s="329"/>
      <c r="G20" s="17"/>
      <c r="H20" s="17"/>
    </row>
    <row r="21" spans="1:14" ht="23.45" customHeight="1">
      <c r="A21" s="325">
        <v>14</v>
      </c>
      <c r="B21" s="129" t="s">
        <v>2010</v>
      </c>
      <c r="C21" s="360" t="s">
        <v>20</v>
      </c>
      <c r="D21" s="122">
        <v>2511</v>
      </c>
      <c r="E21" s="32"/>
      <c r="F21" s="329"/>
      <c r="G21" s="17"/>
      <c r="H21" s="17"/>
    </row>
    <row r="22" spans="1:14" s="74" customFormat="1" ht="23.45" customHeight="1">
      <c r="A22" s="325">
        <v>15</v>
      </c>
      <c r="B22" s="330" t="s">
        <v>1839</v>
      </c>
      <c r="C22" s="47" t="s">
        <v>21</v>
      </c>
      <c r="D22" s="47" t="s">
        <v>21</v>
      </c>
      <c r="E22" s="305"/>
      <c r="F22" s="284"/>
      <c r="G22" s="23"/>
      <c r="H22" s="23"/>
    </row>
    <row r="23" spans="1:14" s="39" customFormat="1" ht="23.45" customHeight="1">
      <c r="A23" s="325">
        <v>16</v>
      </c>
      <c r="B23" s="311" t="s">
        <v>2163</v>
      </c>
      <c r="C23" s="47">
        <v>2732</v>
      </c>
      <c r="D23" s="47">
        <v>2732</v>
      </c>
      <c r="E23" s="121"/>
      <c r="F23" s="306"/>
      <c r="G23" s="307"/>
      <c r="H23" s="308"/>
    </row>
    <row r="24" spans="1:14" s="39" customFormat="1" ht="23.45" customHeight="1">
      <c r="A24" s="325">
        <v>17</v>
      </c>
      <c r="B24" s="311" t="s">
        <v>2012</v>
      </c>
      <c r="C24" s="367" t="s">
        <v>22</v>
      </c>
      <c r="D24" s="367" t="s">
        <v>22</v>
      </c>
      <c r="E24" s="121"/>
      <c r="F24" s="306"/>
      <c r="G24" s="307"/>
      <c r="H24" s="308"/>
    </row>
    <row r="25" spans="1:14" s="999" customFormat="1" ht="23.45" customHeight="1">
      <c r="A25" s="961">
        <v>18</v>
      </c>
      <c r="B25" s="996" t="s">
        <v>2160</v>
      </c>
      <c r="C25" s="972">
        <v>2740</v>
      </c>
      <c r="D25" s="972" t="s">
        <v>9</v>
      </c>
      <c r="E25" s="997"/>
      <c r="F25" s="997"/>
      <c r="G25" s="998"/>
      <c r="H25" s="998"/>
    </row>
    <row r="26" spans="1:14" s="634" customFormat="1" ht="23.45" customHeight="1">
      <c r="A26" s="961">
        <v>19</v>
      </c>
      <c r="B26" s="996" t="s">
        <v>2158</v>
      </c>
      <c r="C26" s="973" t="s">
        <v>683</v>
      </c>
      <c r="D26" s="972">
        <v>2750</v>
      </c>
      <c r="E26" s="975"/>
      <c r="F26" s="1000"/>
      <c r="G26" s="1001"/>
      <c r="H26" s="1001"/>
    </row>
    <row r="27" spans="1:14" s="634" customFormat="1" ht="23.45" customHeight="1">
      <c r="A27" s="961">
        <v>20</v>
      </c>
      <c r="B27" s="670" t="s">
        <v>393</v>
      </c>
      <c r="C27" s="972" t="s">
        <v>23</v>
      </c>
      <c r="D27" s="972" t="s">
        <v>23</v>
      </c>
      <c r="E27" s="975"/>
      <c r="F27" s="1000"/>
      <c r="G27" s="1001"/>
      <c r="H27" s="1001"/>
    </row>
    <row r="28" spans="1:14" s="41" customFormat="1" ht="23.45" customHeight="1">
      <c r="A28" s="325">
        <v>21</v>
      </c>
      <c r="B28" s="23" t="s">
        <v>437</v>
      </c>
      <c r="C28" s="47" t="s">
        <v>70</v>
      </c>
      <c r="D28" s="47" t="s">
        <v>70</v>
      </c>
      <c r="E28" s="112"/>
      <c r="F28" s="122" t="str">
        <f>IF(COUNTIF(dmchung,B28),INDEX(dvtchung,MATCH(B28,dmchung,)),"")</f>
        <v/>
      </c>
      <c r="G28" s="43"/>
      <c r="H28" s="43"/>
      <c r="I28" s="36"/>
      <c r="J28" s="12"/>
      <c r="K28" s="10"/>
      <c r="L28" s="21"/>
      <c r="M28" s="21"/>
      <c r="N28" s="21"/>
    </row>
    <row r="29" spans="1:14" s="146" customFormat="1" ht="23.45" customHeight="1">
      <c r="A29" s="325">
        <v>22</v>
      </c>
      <c r="B29" s="23" t="s">
        <v>815</v>
      </c>
      <c r="C29" s="358" t="s">
        <v>72</v>
      </c>
      <c r="D29" s="358" t="s">
        <v>72</v>
      </c>
      <c r="E29" s="351"/>
      <c r="F29" s="119"/>
      <c r="G29" s="352"/>
      <c r="H29" s="180"/>
      <c r="I29" s="181"/>
      <c r="J29" s="182"/>
      <c r="K29" s="353"/>
      <c r="L29" s="145"/>
      <c r="M29" s="145"/>
      <c r="N29" s="145"/>
    </row>
    <row r="30" spans="1:14" s="971" customFormat="1" ht="23.45" customHeight="1">
      <c r="A30" s="961">
        <v>23</v>
      </c>
      <c r="B30" s="904" t="s">
        <v>2132</v>
      </c>
      <c r="C30" s="962" t="s">
        <v>2133</v>
      </c>
      <c r="D30" s="962" t="s">
        <v>2133</v>
      </c>
      <c r="E30" s="963"/>
      <c r="F30" s="964"/>
      <c r="G30" s="965"/>
      <c r="H30" s="966"/>
      <c r="I30" s="967"/>
      <c r="J30" s="968"/>
      <c r="K30" s="969"/>
      <c r="L30" s="970"/>
      <c r="M30" s="970"/>
      <c r="N30" s="970"/>
    </row>
    <row r="31" spans="1:14" s="971" customFormat="1" ht="23.45" customHeight="1">
      <c r="A31" s="961">
        <v>24</v>
      </c>
      <c r="B31" s="904" t="s">
        <v>2134</v>
      </c>
      <c r="C31" s="962" t="s">
        <v>2135</v>
      </c>
      <c r="D31" s="962" t="s">
        <v>2135</v>
      </c>
      <c r="E31" s="963"/>
      <c r="F31" s="964"/>
      <c r="G31" s="965"/>
      <c r="H31" s="966"/>
      <c r="I31" s="967"/>
      <c r="J31" s="968"/>
      <c r="K31" s="969"/>
      <c r="L31" s="970"/>
      <c r="M31" s="970"/>
      <c r="N31" s="970"/>
    </row>
    <row r="32" spans="1:14" s="971" customFormat="1" ht="23.45" customHeight="1">
      <c r="A32" s="961">
        <v>25</v>
      </c>
      <c r="B32" s="904" t="s">
        <v>2157</v>
      </c>
      <c r="C32" s="962" t="s">
        <v>2146</v>
      </c>
      <c r="D32" s="962" t="s">
        <v>2146</v>
      </c>
      <c r="E32" s="963"/>
      <c r="F32" s="964"/>
      <c r="G32" s="965"/>
      <c r="H32" s="966"/>
      <c r="I32" s="967"/>
      <c r="J32" s="968"/>
      <c r="K32" s="969"/>
      <c r="L32" s="970"/>
      <c r="M32" s="970"/>
      <c r="N32" s="970"/>
    </row>
    <row r="33" spans="1:14" s="634" customFormat="1" ht="23.45" customHeight="1">
      <c r="A33" s="961">
        <v>26</v>
      </c>
      <c r="B33" s="670" t="s">
        <v>2156</v>
      </c>
      <c r="C33" s="972">
        <v>4330</v>
      </c>
      <c r="D33" s="973" t="s">
        <v>2018</v>
      </c>
      <c r="E33" s="974"/>
      <c r="F33" s="255" t="str">
        <f>IF(COUNTIF(dmchung,B33),INDEX(dvtchung,MATCH(B33,dmchung,)),"")</f>
        <v/>
      </c>
      <c r="G33" s="938"/>
      <c r="H33" s="938"/>
      <c r="I33" s="975"/>
      <c r="J33" s="254"/>
      <c r="K33" s="901"/>
      <c r="L33" s="901"/>
      <c r="M33" s="976"/>
      <c r="N33" s="977"/>
    </row>
    <row r="34" spans="1:14" s="634" customFormat="1" ht="23.45" customHeight="1">
      <c r="A34" s="961">
        <v>27</v>
      </c>
      <c r="B34" s="670" t="s">
        <v>2017</v>
      </c>
      <c r="C34" s="973" t="s">
        <v>24</v>
      </c>
      <c r="D34" s="973" t="s">
        <v>24</v>
      </c>
      <c r="E34" s="974"/>
      <c r="F34" s="255"/>
      <c r="G34" s="938"/>
      <c r="H34" s="938"/>
      <c r="I34" s="978"/>
      <c r="J34" s="254"/>
      <c r="K34" s="901"/>
      <c r="L34" s="901"/>
      <c r="M34" s="976"/>
      <c r="N34" s="977"/>
    </row>
    <row r="35" spans="1:14" ht="12.75">
      <c r="A35" s="137"/>
      <c r="B35" s="314"/>
      <c r="C35" s="370"/>
      <c r="D35" s="378"/>
      <c r="E35" s="32"/>
      <c r="F35" s="329"/>
      <c r="G35" s="17"/>
      <c r="H35" s="17"/>
    </row>
    <row r="36" spans="1:14" ht="12.75">
      <c r="A36" s="137"/>
      <c r="B36" s="331"/>
      <c r="C36" s="371"/>
      <c r="D36" s="377"/>
      <c r="E36" s="1"/>
      <c r="F36" s="1"/>
      <c r="G36" s="17"/>
      <c r="H36" s="17"/>
    </row>
    <row r="37" spans="1:14" s="39" customFormat="1" ht="14.25">
      <c r="A37" s="123"/>
      <c r="B37" s="117"/>
      <c r="C37" s="298"/>
      <c r="D37" s="298"/>
      <c r="E37" s="121"/>
      <c r="F37" s="306"/>
      <c r="G37" s="307"/>
      <c r="H37" s="308"/>
    </row>
    <row r="38" spans="1:14" s="328" customFormat="1" ht="15">
      <c r="A38" s="325"/>
      <c r="B38" s="313"/>
      <c r="C38" s="372"/>
      <c r="D38" s="312"/>
      <c r="E38" s="326"/>
      <c r="F38" s="326"/>
      <c r="G38" s="327"/>
      <c r="H38" s="327"/>
    </row>
    <row r="39" spans="1:14" ht="15">
      <c r="A39" s="89"/>
      <c r="B39" s="314"/>
      <c r="C39" s="370"/>
      <c r="D39" s="377"/>
      <c r="E39" s="32"/>
      <c r="F39" s="329"/>
      <c r="G39" s="17"/>
      <c r="H39" s="17"/>
    </row>
    <row r="40" spans="1:14" ht="12.75">
      <c r="A40" s="137"/>
      <c r="B40" s="332"/>
      <c r="C40" s="373"/>
      <c r="D40" s="377"/>
      <c r="E40" s="32"/>
      <c r="F40" s="329"/>
      <c r="G40" s="17"/>
      <c r="H40" s="17"/>
    </row>
    <row r="41" spans="1:14" ht="12.75">
      <c r="A41" s="137"/>
      <c r="B41" s="332"/>
      <c r="C41" s="373"/>
      <c r="D41" s="377"/>
      <c r="E41" s="32"/>
      <c r="F41" s="329"/>
      <c r="G41" s="17"/>
      <c r="H41" s="17"/>
    </row>
    <row r="42" spans="1:14" ht="12.75">
      <c r="A42" s="137"/>
      <c r="B42" s="332"/>
      <c r="C42" s="373"/>
      <c r="D42" s="377"/>
      <c r="E42" s="32"/>
      <c r="F42" s="329"/>
      <c r="G42" s="17"/>
      <c r="H42" s="17"/>
    </row>
    <row r="43" spans="1:14" ht="12.75">
      <c r="A43" s="137"/>
      <c r="B43" s="314"/>
      <c r="C43" s="370"/>
      <c r="D43" s="377"/>
      <c r="E43" s="32"/>
      <c r="F43" s="329"/>
      <c r="G43" s="17"/>
      <c r="H43" s="17"/>
    </row>
    <row r="44" spans="1:14" ht="15">
      <c r="A44" s="89"/>
      <c r="B44" s="333"/>
      <c r="C44" s="373"/>
      <c r="D44" s="377"/>
      <c r="E44" s="32"/>
      <c r="F44" s="329"/>
      <c r="G44" s="17"/>
      <c r="H44" s="17"/>
    </row>
    <row r="45" spans="1:14" ht="12.75">
      <c r="A45" s="137"/>
      <c r="B45" s="333"/>
      <c r="C45" s="373"/>
      <c r="D45" s="377"/>
      <c r="E45" s="32"/>
      <c r="F45" s="329"/>
      <c r="G45" s="17"/>
      <c r="H45" s="17"/>
    </row>
    <row r="46" spans="1:14" s="74" customFormat="1" ht="12.75">
      <c r="A46" s="299"/>
      <c r="B46" s="130"/>
      <c r="C46" s="299"/>
      <c r="D46" s="299"/>
      <c r="E46" s="305"/>
      <c r="F46" s="284"/>
      <c r="G46" s="23"/>
      <c r="H46" s="23"/>
    </row>
    <row r="47" spans="1:14" s="39" customFormat="1" ht="14.25">
      <c r="A47" s="123"/>
      <c r="B47" s="117"/>
      <c r="C47" s="298"/>
      <c r="D47" s="298"/>
      <c r="E47" s="121"/>
      <c r="F47" s="306"/>
      <c r="G47" s="307"/>
      <c r="H47" s="308"/>
    </row>
    <row r="48" spans="1:14" s="328" customFormat="1" ht="15">
      <c r="A48" s="334"/>
      <c r="B48" s="335"/>
      <c r="C48" s="374"/>
      <c r="D48" s="72"/>
      <c r="E48" s="326"/>
      <c r="F48" s="326"/>
      <c r="G48" s="327"/>
      <c r="H48" s="327"/>
    </row>
    <row r="49" spans="1:8" s="339" customFormat="1" ht="15">
      <c r="A49" s="336"/>
      <c r="B49" s="331"/>
      <c r="C49" s="371"/>
      <c r="D49" s="379"/>
      <c r="E49" s="337"/>
      <c r="F49" s="337"/>
      <c r="G49" s="338"/>
      <c r="H49" s="338"/>
    </row>
  </sheetData>
  <mergeCells count="9">
    <mergeCell ref="H4:H5"/>
    <mergeCell ref="C4:C5"/>
    <mergeCell ref="F3:G3"/>
    <mergeCell ref="A1:B1"/>
    <mergeCell ref="B3:E3"/>
    <mergeCell ref="A4:A5"/>
    <mergeCell ref="B4:B5"/>
    <mergeCell ref="D4:D5"/>
    <mergeCell ref="E4:G4"/>
  </mergeCells>
  <conditionalFormatting sqref="E39:E46 E33:E35 E26:E27 E11:E22 J28:J34">
    <cfRule type="cellIs" dxfId="36" priority="13" operator="equal">
      <formula>"Đề nghị ghi rõ quy cách"</formula>
    </cfRule>
  </conditionalFormatting>
  <conditionalFormatting sqref="E46 E22 E7:E8">
    <cfRule type="cellIs" dxfId="35" priority="12" operator="equal">
      <formula>"Đề nghị ghi rõ quy cách"</formula>
    </cfRule>
  </conditionalFormatting>
  <conditionalFormatting sqref="K28 K33:L34">
    <cfRule type="cellIs" dxfId="34" priority="8" operator="equal">
      <formula>"A"</formula>
    </cfRule>
    <cfRule type="cellIs" dxfId="33" priority="9" operator="equal">
      <formula>"A"</formula>
    </cfRule>
    <cfRule type="cellIs" dxfId="32" priority="10" operator="equal">
      <formula>"A"</formula>
    </cfRule>
  </conditionalFormatting>
  <conditionalFormatting sqref="K28 K33:L34">
    <cfRule type="cellIs" dxfId="31" priority="7" operator="equal">
      <formula>"A"</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12"/>
  <dimension ref="A1:IV675"/>
  <sheetViews>
    <sheetView topLeftCell="A145" zoomScale="87" zoomScaleNormal="87" workbookViewId="0">
      <selection activeCell="B157" sqref="B157"/>
    </sheetView>
  </sheetViews>
  <sheetFormatPr defaultColWidth="10.28515625" defaultRowHeight="21.95" customHeight="1"/>
  <cols>
    <col min="1" max="1" width="6.7109375" style="608" customWidth="1"/>
    <col min="2" max="2" width="75.42578125" style="588" customWidth="1"/>
    <col min="3" max="3" width="14.140625" style="7" customWidth="1"/>
    <col min="4" max="4" width="10" style="2" customWidth="1"/>
    <col min="5" max="5" width="10" style="585" customWidth="1"/>
    <col min="6" max="6" width="13.85546875" style="585" customWidth="1"/>
    <col min="7" max="7" width="20.42578125" style="585" customWidth="1"/>
    <col min="8" max="8" width="10" style="3" customWidth="1"/>
    <col min="9" max="9" width="9.7109375" style="3" customWidth="1"/>
    <col min="10" max="10" width="10.28515625" style="4" customWidth="1"/>
    <col min="11" max="11" width="16.85546875" style="4" customWidth="1"/>
    <col min="12" max="12" width="4.42578125" style="15" customWidth="1"/>
    <col min="13" max="13" width="9.140625" style="145" customWidth="1"/>
    <col min="14" max="16384" width="10.28515625" style="38"/>
  </cols>
  <sheetData>
    <row r="1" spans="1:16" ht="21.95" customHeight="1">
      <c r="A1" s="1572" t="s">
        <v>845</v>
      </c>
      <c r="B1" s="1572"/>
    </row>
    <row r="2" spans="1:16" s="170" customFormat="1" ht="27" customHeight="1">
      <c r="A2" s="602"/>
      <c r="B2" s="1570" t="s">
        <v>1527</v>
      </c>
      <c r="C2" s="1570"/>
      <c r="D2" s="1570"/>
      <c r="E2" s="1570"/>
      <c r="F2" s="1570"/>
      <c r="G2" s="1570"/>
      <c r="H2" s="49"/>
      <c r="I2" s="49"/>
      <c r="J2" s="49"/>
      <c r="K2" s="97"/>
      <c r="L2" s="169"/>
      <c r="M2" s="434"/>
    </row>
    <row r="3" spans="1:16" s="168" customFormat="1" ht="61.5" customHeight="1">
      <c r="A3" s="172" t="s">
        <v>45</v>
      </c>
      <c r="B3" s="587" t="s">
        <v>26</v>
      </c>
      <c r="C3" s="34" t="s">
        <v>780</v>
      </c>
      <c r="D3" s="223"/>
      <c r="E3" s="45" t="s">
        <v>413</v>
      </c>
      <c r="F3" s="45" t="s">
        <v>888</v>
      </c>
      <c r="G3" s="35" t="s">
        <v>25</v>
      </c>
      <c r="H3" s="34" t="s">
        <v>36</v>
      </c>
      <c r="I3" s="34" t="s">
        <v>35</v>
      </c>
      <c r="J3" s="35" t="s">
        <v>38</v>
      </c>
      <c r="K3" s="166"/>
      <c r="L3" s="167"/>
      <c r="M3" s="435"/>
    </row>
    <row r="4" spans="1:16" s="243" customFormat="1" ht="26.25" customHeight="1">
      <c r="A4" s="244" t="s">
        <v>39</v>
      </c>
      <c r="B4" s="246" t="s">
        <v>11</v>
      </c>
      <c r="C4" s="245" t="s">
        <v>0</v>
      </c>
      <c r="D4" s="246"/>
      <c r="E4" s="245" t="s">
        <v>66</v>
      </c>
      <c r="F4" s="245" t="s">
        <v>66</v>
      </c>
      <c r="G4" s="245" t="s">
        <v>67</v>
      </c>
      <c r="H4" s="247">
        <v>1</v>
      </c>
      <c r="I4" s="247">
        <v>2</v>
      </c>
      <c r="J4" s="247">
        <v>3</v>
      </c>
      <c r="K4" s="242"/>
      <c r="L4" s="241"/>
      <c r="M4" s="241"/>
    </row>
    <row r="5" spans="1:16" s="243" customFormat="1" ht="23.25" customHeight="1">
      <c r="A5" s="603"/>
      <c r="B5" s="631" t="s">
        <v>574</v>
      </c>
      <c r="C5" s="357"/>
      <c r="D5" s="248"/>
      <c r="E5" s="357"/>
      <c r="F5" s="357"/>
      <c r="G5" s="249"/>
      <c r="H5" s="250"/>
      <c r="I5" s="250"/>
      <c r="J5" s="250"/>
      <c r="K5" s="242"/>
      <c r="L5" s="241"/>
      <c r="M5" s="241"/>
    </row>
    <row r="6" spans="1:16" s="39" customFormat="1" ht="20.25" customHeight="1">
      <c r="A6" s="459" t="s">
        <v>39</v>
      </c>
      <c r="B6" s="609" t="s">
        <v>575</v>
      </c>
      <c r="C6" s="459" t="s">
        <v>39</v>
      </c>
      <c r="D6" s="227"/>
      <c r="E6" s="120"/>
      <c r="F6" s="505" t="s">
        <v>39</v>
      </c>
      <c r="G6" s="120"/>
      <c r="H6" s="121"/>
      <c r="I6" s="121"/>
      <c r="J6" s="121"/>
      <c r="K6" s="9"/>
      <c r="L6" s="16"/>
      <c r="M6" s="241"/>
    </row>
    <row r="7" spans="1:16" s="39" customFormat="1" ht="20.25" customHeight="1">
      <c r="A7" s="460" t="s">
        <v>60</v>
      </c>
      <c r="B7" s="474" t="s">
        <v>576</v>
      </c>
      <c r="C7" s="491" t="s">
        <v>402</v>
      </c>
      <c r="D7" s="227"/>
      <c r="E7" s="120"/>
      <c r="F7" s="567" t="s">
        <v>402</v>
      </c>
      <c r="G7" s="120"/>
      <c r="H7" s="121"/>
      <c r="I7" s="121"/>
      <c r="J7" s="121"/>
      <c r="K7" s="9"/>
      <c r="L7" s="16"/>
      <c r="M7" s="241"/>
    </row>
    <row r="8" spans="1:16" s="39" customFormat="1" ht="20.25" customHeight="1">
      <c r="A8" s="461">
        <v>1</v>
      </c>
      <c r="B8" s="475" t="s">
        <v>661</v>
      </c>
      <c r="C8" s="489" t="s">
        <v>416</v>
      </c>
      <c r="D8" s="227"/>
      <c r="E8" s="120"/>
      <c r="F8" s="489" t="s">
        <v>416</v>
      </c>
      <c r="G8" s="120"/>
      <c r="H8" s="121"/>
      <c r="I8" s="121"/>
      <c r="J8" s="121"/>
      <c r="K8" s="9"/>
      <c r="L8" s="16"/>
      <c r="M8" s="241"/>
    </row>
    <row r="9" spans="1:16" s="40" customFormat="1" ht="20.100000000000001" customHeight="1">
      <c r="A9" s="161" t="s">
        <v>74</v>
      </c>
      <c r="B9" s="442" t="s">
        <v>314</v>
      </c>
      <c r="C9" s="610" t="s">
        <v>189</v>
      </c>
      <c r="D9" s="18"/>
      <c r="E9" s="586"/>
      <c r="F9" s="500" t="str">
        <f>LEFT(C9,5)&amp;E9</f>
        <v>0111</v>
      </c>
      <c r="G9" s="622"/>
      <c r="H9" s="162"/>
      <c r="I9" s="162"/>
      <c r="J9" s="121"/>
      <c r="K9" s="645"/>
      <c r="L9" s="25"/>
      <c r="M9" s="432"/>
    </row>
    <row r="10" spans="1:16" ht="26.65" customHeight="1">
      <c r="A10" s="124">
        <f>IF(E10="","",COUNTA($G$8:G10))</f>
        <v>1</v>
      </c>
      <c r="B10" s="134" t="s">
        <v>1532</v>
      </c>
      <c r="C10" s="551" t="s">
        <v>76</v>
      </c>
      <c r="D10" s="55" t="str">
        <f>LEFT(C10,5)</f>
        <v>01110</v>
      </c>
      <c r="E10" s="378" t="s">
        <v>402</v>
      </c>
      <c r="F10" s="622" t="str">
        <f>LEFT(C10,7)&amp;E10</f>
        <v>011100001</v>
      </c>
      <c r="G10" s="56" t="s">
        <v>69</v>
      </c>
      <c r="H10" s="151" t="s">
        <v>41</v>
      </c>
      <c r="I10" s="151"/>
      <c r="J10" s="121"/>
      <c r="K10" s="645" t="s">
        <v>933</v>
      </c>
      <c r="L10" s="25"/>
      <c r="M10" s="432"/>
      <c r="N10" s="40"/>
      <c r="O10" s="40"/>
      <c r="P10" s="40"/>
    </row>
    <row r="11" spans="1:16" ht="26.65" customHeight="1">
      <c r="A11" s="124">
        <f>IF(E11="","",COUNTA($G$8:G11))</f>
        <v>2</v>
      </c>
      <c r="B11" s="135" t="s">
        <v>1533</v>
      </c>
      <c r="C11" s="551" t="s">
        <v>76</v>
      </c>
      <c r="D11" s="55" t="str">
        <f>LEFT(C11,5)</f>
        <v>01110</v>
      </c>
      <c r="E11" s="378" t="s">
        <v>405</v>
      </c>
      <c r="F11" s="622" t="str">
        <f>LEFT(C11,7)&amp;E11</f>
        <v>011100002</v>
      </c>
      <c r="G11" s="56" t="s">
        <v>69</v>
      </c>
      <c r="H11" s="151" t="s">
        <v>41</v>
      </c>
      <c r="I11" s="151"/>
      <c r="J11" s="121"/>
      <c r="K11" s="645" t="s">
        <v>934</v>
      </c>
      <c r="L11" s="25"/>
      <c r="M11" s="432"/>
      <c r="N11" s="40"/>
      <c r="O11" s="40"/>
      <c r="P11" s="40"/>
    </row>
    <row r="12" spans="1:16" s="40" customFormat="1" ht="26.65" customHeight="1">
      <c r="A12" s="124">
        <f>IF(E12="","",COUNTA($G$8:G12))</f>
        <v>3</v>
      </c>
      <c r="B12" s="59" t="s">
        <v>1537</v>
      </c>
      <c r="C12" s="551" t="s">
        <v>76</v>
      </c>
      <c r="D12" s="55" t="str">
        <f>LEFT(C12,5)</f>
        <v>01110</v>
      </c>
      <c r="E12" s="378" t="s">
        <v>406</v>
      </c>
      <c r="F12" s="622" t="str">
        <f>LEFT(C12,7)&amp;E12</f>
        <v>011100003</v>
      </c>
      <c r="G12" s="56" t="s">
        <v>77</v>
      </c>
      <c r="H12" s="149" t="s">
        <v>41</v>
      </c>
      <c r="I12" s="150"/>
      <c r="J12" s="121"/>
      <c r="K12" s="645" t="s">
        <v>935</v>
      </c>
      <c r="L12" s="25"/>
      <c r="M12" s="432"/>
    </row>
    <row r="13" spans="1:16" ht="26.65" customHeight="1">
      <c r="A13" s="124">
        <f>IF(E13="","",COUNTA($G$8:G13))</f>
        <v>4</v>
      </c>
      <c r="B13" s="134" t="s">
        <v>1538</v>
      </c>
      <c r="C13" s="551" t="s">
        <v>76</v>
      </c>
      <c r="D13" s="55" t="str">
        <f>LEFT(C13,5)</f>
        <v>01110</v>
      </c>
      <c r="E13" s="378" t="s">
        <v>407</v>
      </c>
      <c r="F13" s="622" t="str">
        <f>LEFT(C13,7)&amp;E13</f>
        <v>011100004</v>
      </c>
      <c r="G13" s="56" t="s">
        <v>77</v>
      </c>
      <c r="H13" s="149" t="s">
        <v>41</v>
      </c>
      <c r="I13" s="150"/>
      <c r="J13" s="121"/>
      <c r="K13" s="645" t="s">
        <v>936</v>
      </c>
      <c r="L13" s="28"/>
      <c r="M13" s="432"/>
      <c r="N13" s="40"/>
      <c r="O13" s="40"/>
      <c r="P13" s="40"/>
    </row>
    <row r="14" spans="1:16" ht="20.100000000000001" customHeight="1">
      <c r="A14" s="161" t="s">
        <v>78</v>
      </c>
      <c r="B14" s="442" t="s">
        <v>315</v>
      </c>
      <c r="C14" s="610" t="s">
        <v>190</v>
      </c>
      <c r="D14" s="55"/>
      <c r="E14" s="122"/>
      <c r="F14" s="500" t="str">
        <f>LEFT(C14,5)&amp;E14</f>
        <v>0112</v>
      </c>
      <c r="G14" s="56"/>
      <c r="H14" s="102"/>
      <c r="I14" s="102"/>
      <c r="J14" s="121"/>
      <c r="K14" s="645" t="s">
        <v>190</v>
      </c>
      <c r="L14" s="25"/>
      <c r="M14" s="432"/>
      <c r="N14" s="40"/>
      <c r="O14" s="40"/>
      <c r="P14" s="40"/>
    </row>
    <row r="15" spans="1:16" ht="26.65" customHeight="1">
      <c r="A15" s="124">
        <f>IF(E15="","",COUNTA($G$8:G15))</f>
        <v>5</v>
      </c>
      <c r="B15" s="134" t="s">
        <v>1534</v>
      </c>
      <c r="C15" s="551" t="s">
        <v>80</v>
      </c>
      <c r="D15" s="55" t="str">
        <f>LEFT(C15,5)</f>
        <v>01120</v>
      </c>
      <c r="E15" s="378" t="s">
        <v>402</v>
      </c>
      <c r="F15" s="56" t="str">
        <f>LEFT(C15,7)&amp;E15</f>
        <v>011201001</v>
      </c>
      <c r="G15" s="56" t="s">
        <v>69</v>
      </c>
      <c r="H15" s="151" t="s">
        <v>41</v>
      </c>
      <c r="I15" s="151"/>
      <c r="J15" s="121"/>
      <c r="K15" s="645" t="s">
        <v>937</v>
      </c>
      <c r="L15" s="25"/>
      <c r="M15" s="432"/>
      <c r="N15" s="40"/>
      <c r="O15" s="40"/>
      <c r="P15" s="40"/>
    </row>
    <row r="16" spans="1:16" ht="26.65" customHeight="1">
      <c r="A16" s="124">
        <f>IF(E16="","",COUNTA($G$8:G16))</f>
        <v>6</v>
      </c>
      <c r="B16" s="134" t="s">
        <v>1536</v>
      </c>
      <c r="C16" s="551" t="s">
        <v>80</v>
      </c>
      <c r="D16" s="55" t="str">
        <f>LEFT(C16,5)</f>
        <v>01120</v>
      </c>
      <c r="E16" s="378" t="s">
        <v>405</v>
      </c>
      <c r="F16" s="56" t="str">
        <f>LEFT(C16,7)&amp;E16</f>
        <v>011201002</v>
      </c>
      <c r="G16" s="56" t="s">
        <v>77</v>
      </c>
      <c r="H16" s="65" t="s">
        <v>41</v>
      </c>
      <c r="I16" s="65"/>
      <c r="J16" s="121"/>
      <c r="K16" s="645" t="s">
        <v>938</v>
      </c>
      <c r="L16" s="26"/>
      <c r="M16" s="432"/>
      <c r="N16" s="40"/>
      <c r="O16" s="40"/>
      <c r="P16" s="40"/>
    </row>
    <row r="17" spans="1:16" ht="26.65" customHeight="1">
      <c r="A17" s="124">
        <f>IF(E17="","",COUNTA($G$8:G17))</f>
        <v>7</v>
      </c>
      <c r="B17" s="134" t="s">
        <v>1535</v>
      </c>
      <c r="C17" s="551" t="s">
        <v>191</v>
      </c>
      <c r="D17" s="55" t="str">
        <f>LEFT(C17,5)</f>
        <v>01120</v>
      </c>
      <c r="E17" s="378" t="s">
        <v>402</v>
      </c>
      <c r="F17" s="56" t="str">
        <f>LEFT(C17,7)&amp;E17</f>
        <v>011202101</v>
      </c>
      <c r="G17" s="56" t="s">
        <v>69</v>
      </c>
      <c r="H17" s="151"/>
      <c r="I17" s="151" t="s">
        <v>41</v>
      </c>
      <c r="J17" s="121"/>
      <c r="K17" s="645" t="s">
        <v>939</v>
      </c>
      <c r="L17" s="25"/>
      <c r="M17" s="432"/>
      <c r="N17" s="40"/>
      <c r="O17" s="40"/>
      <c r="P17" s="40"/>
    </row>
    <row r="18" spans="1:16" ht="20.100000000000001" customHeight="1">
      <c r="A18" s="604" t="s">
        <v>81</v>
      </c>
      <c r="B18" s="442" t="s">
        <v>316</v>
      </c>
      <c r="C18" s="610" t="s">
        <v>192</v>
      </c>
      <c r="D18" s="55"/>
      <c r="E18" s="122"/>
      <c r="F18" s="500" t="str">
        <f>LEFT(C18,5)&amp;E18</f>
        <v>0113</v>
      </c>
      <c r="G18" s="56"/>
      <c r="H18" s="102"/>
      <c r="I18" s="102"/>
      <c r="J18" s="121"/>
      <c r="K18" s="645" t="s">
        <v>192</v>
      </c>
      <c r="L18" s="25"/>
      <c r="M18" s="432"/>
      <c r="N18" s="40"/>
      <c r="O18" s="40"/>
      <c r="P18" s="40"/>
    </row>
    <row r="19" spans="1:16" ht="26.65" customHeight="1">
      <c r="A19" s="124">
        <f>IF(E19="","",COUNTA($G$8:G19))</f>
        <v>8</v>
      </c>
      <c r="B19" s="134" t="s">
        <v>1411</v>
      </c>
      <c r="C19" s="551" t="s">
        <v>83</v>
      </c>
      <c r="D19" s="55" t="str">
        <f>LEFT(C19,5)</f>
        <v>01130</v>
      </c>
      <c r="E19" s="378" t="s">
        <v>402</v>
      </c>
      <c r="F19" s="56" t="str">
        <f>LEFT(C19,7)&amp;E19</f>
        <v>011302001</v>
      </c>
      <c r="G19" s="56" t="s">
        <v>69</v>
      </c>
      <c r="H19" s="151" t="s">
        <v>41</v>
      </c>
      <c r="I19" s="151"/>
      <c r="J19" s="121"/>
      <c r="K19" s="645" t="s">
        <v>940</v>
      </c>
      <c r="L19" s="25"/>
      <c r="M19" s="432"/>
      <c r="N19" s="40"/>
      <c r="O19" s="40"/>
      <c r="P19" s="40"/>
    </row>
    <row r="20" spans="1:16" s="146" customFormat="1" ht="30" customHeight="1">
      <c r="A20" s="124">
        <f>IF(E20="","",COUNTA($G$8:G20))</f>
        <v>9</v>
      </c>
      <c r="B20" s="430" t="s">
        <v>1540</v>
      </c>
      <c r="C20" s="611" t="s">
        <v>193</v>
      </c>
      <c r="D20" s="142" t="str">
        <f>LEFT(C20,5)</f>
        <v>01130</v>
      </c>
      <c r="E20" s="384" t="s">
        <v>402</v>
      </c>
      <c r="F20" s="144" t="str">
        <f>LEFT(C20,7)&amp;E20</f>
        <v>011309001</v>
      </c>
      <c r="G20" s="144" t="s">
        <v>77</v>
      </c>
      <c r="H20" s="154"/>
      <c r="I20" s="154"/>
      <c r="J20" s="250"/>
      <c r="K20" s="645" t="s">
        <v>941</v>
      </c>
      <c r="L20" s="431"/>
      <c r="M20" s="432"/>
      <c r="N20" s="184"/>
      <c r="O20" s="184"/>
      <c r="P20" s="184"/>
    </row>
    <row r="21" spans="1:16" ht="26.65" customHeight="1">
      <c r="A21" s="124">
        <f>IF(E21="","",COUNTA($G$8:G21))</f>
        <v>10</v>
      </c>
      <c r="B21" s="134" t="s">
        <v>1539</v>
      </c>
      <c r="C21" s="551" t="s">
        <v>193</v>
      </c>
      <c r="D21" s="55" t="str">
        <f>LEFT(C21,5)</f>
        <v>01130</v>
      </c>
      <c r="E21" s="378" t="s">
        <v>405</v>
      </c>
      <c r="F21" s="56" t="str">
        <f>LEFT(C21,7)&amp;E21</f>
        <v>011309002</v>
      </c>
      <c r="G21" s="56" t="s">
        <v>77</v>
      </c>
      <c r="H21" s="65"/>
      <c r="I21" s="65"/>
      <c r="J21" s="121"/>
      <c r="K21" s="645" t="s">
        <v>942</v>
      </c>
      <c r="L21" s="25"/>
      <c r="M21" s="432"/>
      <c r="N21" s="40"/>
      <c r="O21" s="40"/>
      <c r="P21" s="40"/>
    </row>
    <row r="22" spans="1:16" ht="26.65" customHeight="1">
      <c r="A22" s="124">
        <f>IF(E22="","",COUNTA($G$8:G22))</f>
        <v>11</v>
      </c>
      <c r="B22" s="134" t="s">
        <v>1412</v>
      </c>
      <c r="C22" s="551" t="s">
        <v>193</v>
      </c>
      <c r="D22" s="433" t="str">
        <f>LEFT(C22,5)</f>
        <v>01130</v>
      </c>
      <c r="E22" s="384" t="s">
        <v>406</v>
      </c>
      <c r="F22" s="56" t="str">
        <f>LEFT(C22,7)&amp;E22</f>
        <v>011309003</v>
      </c>
      <c r="G22" s="56" t="s">
        <v>77</v>
      </c>
      <c r="H22" s="151"/>
      <c r="I22" s="151"/>
      <c r="J22" s="121"/>
      <c r="K22" s="645" t="s">
        <v>943</v>
      </c>
      <c r="L22" s="25"/>
      <c r="M22" s="432"/>
      <c r="N22" s="40"/>
      <c r="O22" s="40"/>
      <c r="P22" s="40"/>
    </row>
    <row r="23" spans="1:16" ht="20.100000000000001" customHeight="1">
      <c r="A23" s="604" t="s">
        <v>84</v>
      </c>
      <c r="B23" s="442" t="s">
        <v>317</v>
      </c>
      <c r="C23" s="610" t="s">
        <v>194</v>
      </c>
      <c r="D23" s="55"/>
      <c r="E23" s="122"/>
      <c r="F23" s="500" t="str">
        <f>LEFT(C23,5)&amp;E23</f>
        <v>0114</v>
      </c>
      <c r="G23" s="56"/>
      <c r="H23" s="102"/>
      <c r="I23" s="102"/>
      <c r="J23" s="121"/>
      <c r="K23" s="645" t="s">
        <v>194</v>
      </c>
      <c r="L23" s="25"/>
      <c r="M23" s="432"/>
      <c r="N23" s="40"/>
      <c r="O23" s="40"/>
      <c r="P23" s="40"/>
    </row>
    <row r="24" spans="1:16" ht="26.65" customHeight="1">
      <c r="A24" s="124">
        <f>IF(E24="","",COUNTA($G$8:G24))</f>
        <v>12</v>
      </c>
      <c r="B24" s="134" t="s">
        <v>1413</v>
      </c>
      <c r="C24" s="551" t="s">
        <v>86</v>
      </c>
      <c r="D24" s="55" t="str">
        <f>LEFT(C24,5)</f>
        <v>01140</v>
      </c>
      <c r="E24" s="378" t="s">
        <v>402</v>
      </c>
      <c r="F24" s="56" t="str">
        <f>LEFT(C24,7)&amp;E24</f>
        <v>011400001</v>
      </c>
      <c r="G24" s="56" t="s">
        <v>69</v>
      </c>
      <c r="H24" s="151" t="s">
        <v>41</v>
      </c>
      <c r="I24" s="151"/>
      <c r="J24" s="121"/>
      <c r="K24" s="645" t="s">
        <v>944</v>
      </c>
      <c r="L24" s="25"/>
      <c r="M24" s="432"/>
      <c r="N24" s="40"/>
      <c r="O24" s="40"/>
      <c r="P24" s="40"/>
    </row>
    <row r="25" spans="1:16" ht="26.65" customHeight="1">
      <c r="A25" s="124">
        <f>IF(E25="","",COUNTA($G$8:G25))</f>
        <v>13</v>
      </c>
      <c r="B25" s="134" t="s">
        <v>1547</v>
      </c>
      <c r="C25" s="551" t="s">
        <v>86</v>
      </c>
      <c r="D25" s="55" t="str">
        <f>LEFT(C25,5)</f>
        <v>01140</v>
      </c>
      <c r="E25" s="378" t="s">
        <v>405</v>
      </c>
      <c r="F25" s="56" t="str">
        <f>LEFT(C25,7)&amp;E25</f>
        <v>011400002</v>
      </c>
      <c r="G25" s="56" t="s">
        <v>69</v>
      </c>
      <c r="H25" s="65" t="s">
        <v>41</v>
      </c>
      <c r="I25" s="65"/>
      <c r="J25" s="121"/>
      <c r="K25" s="645" t="s">
        <v>945</v>
      </c>
      <c r="L25" s="25"/>
      <c r="M25" s="432"/>
      <c r="N25" s="40"/>
      <c r="O25" s="40"/>
      <c r="P25" s="40"/>
    </row>
    <row r="26" spans="1:16" ht="20.100000000000001" customHeight="1">
      <c r="A26" s="604" t="s">
        <v>87</v>
      </c>
      <c r="B26" s="442" t="s">
        <v>318</v>
      </c>
      <c r="C26" s="610" t="s">
        <v>195</v>
      </c>
      <c r="D26" s="55"/>
      <c r="E26" s="122"/>
      <c r="F26" s="500" t="str">
        <f>LEFT(C26,5)&amp;E26</f>
        <v>0117</v>
      </c>
      <c r="G26" s="56"/>
      <c r="H26" s="102"/>
      <c r="I26" s="102"/>
      <c r="J26" s="121"/>
      <c r="K26" s="645" t="s">
        <v>195</v>
      </c>
      <c r="L26" s="25"/>
      <c r="M26" s="432"/>
      <c r="N26" s="40"/>
      <c r="O26" s="40"/>
      <c r="P26" s="40"/>
    </row>
    <row r="27" spans="1:16" ht="26.65" customHeight="1">
      <c r="A27" s="124">
        <f>IF(E27="","",COUNTA($G$8:G27))</f>
        <v>14</v>
      </c>
      <c r="B27" s="134" t="s">
        <v>1414</v>
      </c>
      <c r="C27" s="551" t="s">
        <v>89</v>
      </c>
      <c r="D27" s="55" t="str">
        <f t="shared" ref="D27:D32" si="0">LEFT(C27,5)</f>
        <v>01170</v>
      </c>
      <c r="E27" s="378" t="s">
        <v>402</v>
      </c>
      <c r="F27" s="56" t="str">
        <f t="shared" ref="F27:F32" si="1">LEFT(C27,7)&amp;E27</f>
        <v>011701001</v>
      </c>
      <c r="G27" s="56" t="s">
        <v>69</v>
      </c>
      <c r="H27" s="151"/>
      <c r="I27" s="151" t="s">
        <v>41</v>
      </c>
      <c r="J27" s="121"/>
      <c r="K27" s="645" t="s">
        <v>946</v>
      </c>
      <c r="L27" s="25"/>
      <c r="M27" s="432"/>
      <c r="N27" s="40"/>
      <c r="O27" s="40"/>
      <c r="P27" s="40"/>
    </row>
    <row r="28" spans="1:16" ht="26.65" customHeight="1">
      <c r="A28" s="124">
        <f>IF(E28="","",COUNTA($G$8:G28))</f>
        <v>15</v>
      </c>
      <c r="B28" s="134" t="s">
        <v>1541</v>
      </c>
      <c r="C28" s="551" t="s">
        <v>89</v>
      </c>
      <c r="D28" s="55" t="str">
        <f t="shared" si="0"/>
        <v>01170</v>
      </c>
      <c r="E28" s="378" t="s">
        <v>405</v>
      </c>
      <c r="F28" s="56" t="str">
        <f t="shared" si="1"/>
        <v>011701002</v>
      </c>
      <c r="G28" s="56" t="s">
        <v>77</v>
      </c>
      <c r="H28" s="65"/>
      <c r="I28" s="65"/>
      <c r="J28" s="121"/>
      <c r="K28" s="645" t="s">
        <v>947</v>
      </c>
      <c r="L28" s="27"/>
      <c r="M28" s="432"/>
      <c r="N28" s="40"/>
      <c r="O28" s="40"/>
      <c r="P28" s="40"/>
    </row>
    <row r="29" spans="1:16" ht="26.65" customHeight="1">
      <c r="A29" s="124">
        <f>IF(E29="","",COUNTA($G$8:G29))</f>
        <v>16</v>
      </c>
      <c r="B29" s="134" t="s">
        <v>1485</v>
      </c>
      <c r="C29" s="551" t="s">
        <v>90</v>
      </c>
      <c r="D29" s="55" t="str">
        <f t="shared" si="0"/>
        <v>01170</v>
      </c>
      <c r="E29" s="378" t="s">
        <v>402</v>
      </c>
      <c r="F29" s="56" t="str">
        <f t="shared" si="1"/>
        <v>011702001</v>
      </c>
      <c r="G29" s="56" t="s">
        <v>69</v>
      </c>
      <c r="H29" s="151" t="s">
        <v>41</v>
      </c>
      <c r="I29" s="151"/>
      <c r="J29" s="121"/>
      <c r="K29" s="645" t="s">
        <v>948</v>
      </c>
      <c r="L29" s="26"/>
      <c r="M29" s="432"/>
      <c r="N29" s="40"/>
      <c r="O29" s="40"/>
      <c r="P29" s="40"/>
    </row>
    <row r="30" spans="1:16" ht="26.65" customHeight="1">
      <c r="A30" s="124">
        <f>IF(E30="","",COUNTA($G$8:G30))</f>
        <v>17</v>
      </c>
      <c r="B30" s="134" t="s">
        <v>1550</v>
      </c>
      <c r="C30" s="551" t="s">
        <v>90</v>
      </c>
      <c r="D30" s="55" t="str">
        <f t="shared" si="0"/>
        <v>01170</v>
      </c>
      <c r="E30" s="378" t="s">
        <v>405</v>
      </c>
      <c r="F30" s="56" t="str">
        <f t="shared" si="1"/>
        <v>011702002</v>
      </c>
      <c r="G30" s="56" t="s">
        <v>77</v>
      </c>
      <c r="H30" s="65"/>
      <c r="I30" s="65"/>
      <c r="J30" s="121"/>
      <c r="K30" s="645" t="s">
        <v>949</v>
      </c>
      <c r="L30" s="27"/>
      <c r="M30" s="432"/>
      <c r="N30" s="40"/>
      <c r="O30" s="40"/>
      <c r="P30" s="40"/>
    </row>
    <row r="31" spans="1:16" ht="26.65" customHeight="1">
      <c r="A31" s="124">
        <f>IF(E31="","",COUNTA($G$8:G31))</f>
        <v>18</v>
      </c>
      <c r="B31" s="134" t="s">
        <v>1423</v>
      </c>
      <c r="C31" s="551" t="s">
        <v>91</v>
      </c>
      <c r="D31" s="55" t="str">
        <f t="shared" si="0"/>
        <v>01170</v>
      </c>
      <c r="E31" s="378" t="s">
        <v>402</v>
      </c>
      <c r="F31" s="56" t="str">
        <f t="shared" si="1"/>
        <v>011703001</v>
      </c>
      <c r="G31" s="56" t="s">
        <v>69</v>
      </c>
      <c r="H31" s="151" t="s">
        <v>41</v>
      </c>
      <c r="I31" s="151"/>
      <c r="J31" s="121"/>
      <c r="K31" s="645" t="s">
        <v>950</v>
      </c>
      <c r="L31" s="25"/>
      <c r="M31" s="432"/>
      <c r="N31" s="40"/>
      <c r="O31" s="40"/>
      <c r="P31" s="40"/>
    </row>
    <row r="32" spans="1:16" ht="26.65" customHeight="1">
      <c r="A32" s="124">
        <f>IF(E32="","",COUNTA($G$8:G32))</f>
        <v>19</v>
      </c>
      <c r="B32" s="134" t="s">
        <v>1551</v>
      </c>
      <c r="C32" s="551" t="s">
        <v>91</v>
      </c>
      <c r="D32" s="55" t="str">
        <f t="shared" si="0"/>
        <v>01170</v>
      </c>
      <c r="E32" s="378" t="s">
        <v>405</v>
      </c>
      <c r="F32" s="56" t="str">
        <f t="shared" si="1"/>
        <v>011703002</v>
      </c>
      <c r="G32" s="56" t="s">
        <v>77</v>
      </c>
      <c r="H32" s="65"/>
      <c r="I32" s="65"/>
      <c r="J32" s="121"/>
      <c r="K32" s="645" t="s">
        <v>951</v>
      </c>
      <c r="L32" s="25"/>
      <c r="M32" s="432"/>
      <c r="N32" s="40"/>
      <c r="O32" s="40"/>
      <c r="P32" s="40"/>
    </row>
    <row r="33" spans="1:16" ht="20.100000000000001" customHeight="1">
      <c r="A33" s="604" t="s">
        <v>92</v>
      </c>
      <c r="B33" s="442" t="s">
        <v>319</v>
      </c>
      <c r="C33" s="610" t="s">
        <v>196</v>
      </c>
      <c r="D33" s="55"/>
      <c r="E33" s="122"/>
      <c r="F33" s="500" t="str">
        <f>LEFT(C33,5)&amp;E33</f>
        <v>0118</v>
      </c>
      <c r="G33" s="56"/>
      <c r="H33" s="102"/>
      <c r="I33" s="102"/>
      <c r="J33" s="121"/>
      <c r="K33" s="645" t="s">
        <v>196</v>
      </c>
      <c r="L33" s="25"/>
      <c r="M33" s="432"/>
      <c r="N33" s="40"/>
      <c r="O33" s="40"/>
      <c r="P33" s="40"/>
    </row>
    <row r="34" spans="1:16" ht="26.65" customHeight="1">
      <c r="A34" s="124">
        <f>IF(E34="","",COUNTA($G$8:G34))</f>
        <v>20</v>
      </c>
      <c r="B34" s="134" t="s">
        <v>1415</v>
      </c>
      <c r="C34" s="551" t="s">
        <v>197</v>
      </c>
      <c r="D34" s="55" t="str">
        <f>LEFT(C34,5)</f>
        <v>01181</v>
      </c>
      <c r="E34" s="378" t="s">
        <v>402</v>
      </c>
      <c r="F34" s="56" t="str">
        <f>LEFT(C34,7)&amp;E34</f>
        <v>011812201</v>
      </c>
      <c r="G34" s="56" t="s">
        <v>69</v>
      </c>
      <c r="H34" s="151" t="s">
        <v>198</v>
      </c>
      <c r="I34" s="151"/>
      <c r="J34" s="121"/>
      <c r="K34" s="645" t="s">
        <v>952</v>
      </c>
      <c r="L34" s="25"/>
      <c r="M34" s="432"/>
      <c r="N34" s="40"/>
      <c r="O34" s="40"/>
      <c r="P34" s="40"/>
    </row>
    <row r="35" spans="1:16" ht="26.65" customHeight="1">
      <c r="A35" s="124">
        <f>IF(E35="","",COUNTA($G$8:G35))</f>
        <v>21</v>
      </c>
      <c r="B35" s="134" t="s">
        <v>1416</v>
      </c>
      <c r="C35" s="551" t="s">
        <v>199</v>
      </c>
      <c r="D35" s="55" t="str">
        <f t="shared" ref="D35:D56" si="2">LEFT(C35,5)</f>
        <v>01181</v>
      </c>
      <c r="E35" s="378" t="s">
        <v>402</v>
      </c>
      <c r="F35" s="56" t="str">
        <f t="shared" ref="F35:F56" si="3">LEFT(C35,7)&amp;E35</f>
        <v>011812301</v>
      </c>
      <c r="G35" s="56" t="s">
        <v>69</v>
      </c>
      <c r="H35" s="151" t="s">
        <v>198</v>
      </c>
      <c r="I35" s="151"/>
      <c r="J35" s="121"/>
      <c r="K35" s="645" t="s">
        <v>953</v>
      </c>
      <c r="L35" s="25"/>
      <c r="M35" s="432"/>
      <c r="N35" s="40"/>
      <c r="O35" s="40"/>
      <c r="P35" s="40"/>
    </row>
    <row r="36" spans="1:16" ht="26.65" customHeight="1">
      <c r="A36" s="124">
        <f>IF(E36="","",COUNTA($G$8:G36))</f>
        <v>22</v>
      </c>
      <c r="B36" s="134" t="s">
        <v>1417</v>
      </c>
      <c r="C36" s="551" t="s">
        <v>199</v>
      </c>
      <c r="D36" s="55" t="str">
        <f t="shared" si="2"/>
        <v>01181</v>
      </c>
      <c r="E36" s="378" t="s">
        <v>405</v>
      </c>
      <c r="F36" s="56" t="str">
        <f t="shared" si="3"/>
        <v>011812302</v>
      </c>
      <c r="G36" s="56" t="s">
        <v>69</v>
      </c>
      <c r="H36" s="151"/>
      <c r="I36" s="151"/>
      <c r="J36" s="121"/>
      <c r="K36" s="645" t="s">
        <v>954</v>
      </c>
      <c r="L36" s="25"/>
      <c r="M36" s="432"/>
      <c r="N36" s="40"/>
      <c r="O36" s="40"/>
      <c r="P36" s="40"/>
    </row>
    <row r="37" spans="1:16" ht="26.65" customHeight="1">
      <c r="A37" s="124">
        <f>IF(E37="","",COUNTA($G$8:G37))</f>
        <v>23</v>
      </c>
      <c r="B37" s="134" t="s">
        <v>1418</v>
      </c>
      <c r="C37" s="551" t="s">
        <v>200</v>
      </c>
      <c r="D37" s="55" t="str">
        <f>LEFT(C37,5)</f>
        <v>01181</v>
      </c>
      <c r="E37" s="378" t="s">
        <v>402</v>
      </c>
      <c r="F37" s="56" t="str">
        <f>LEFT(C37,7)&amp;E37</f>
        <v>011812501</v>
      </c>
      <c r="G37" s="56" t="s">
        <v>69</v>
      </c>
      <c r="H37" s="151" t="s">
        <v>198</v>
      </c>
      <c r="I37" s="151"/>
      <c r="J37" s="121"/>
      <c r="K37" s="645" t="s">
        <v>955</v>
      </c>
      <c r="L37" s="25"/>
      <c r="M37" s="432"/>
      <c r="N37" s="40"/>
      <c r="O37" s="40"/>
      <c r="P37" s="40"/>
    </row>
    <row r="38" spans="1:16" ht="26.65" customHeight="1">
      <c r="A38" s="124">
        <f>IF(E38="","",COUNTA($G$8:G38))</f>
        <v>24</v>
      </c>
      <c r="B38" s="134" t="s">
        <v>1419</v>
      </c>
      <c r="C38" s="551" t="s">
        <v>94</v>
      </c>
      <c r="D38" s="55" t="str">
        <f t="shared" si="2"/>
        <v>01181</v>
      </c>
      <c r="E38" s="378" t="s">
        <v>402</v>
      </c>
      <c r="F38" s="56" t="str">
        <f t="shared" si="3"/>
        <v>011812701</v>
      </c>
      <c r="G38" s="56" t="s">
        <v>69</v>
      </c>
      <c r="H38" s="151" t="s">
        <v>198</v>
      </c>
      <c r="I38" s="151"/>
      <c r="J38" s="121"/>
      <c r="K38" s="645" t="s">
        <v>956</v>
      </c>
      <c r="L38" s="25"/>
      <c r="M38" s="432"/>
      <c r="N38" s="40"/>
      <c r="O38" s="40"/>
      <c r="P38" s="40"/>
    </row>
    <row r="39" spans="1:16" ht="26.65" customHeight="1">
      <c r="A39" s="124">
        <f>IF(E39="","",COUNTA($G$8:G39))</f>
        <v>25</v>
      </c>
      <c r="B39" s="134" t="s">
        <v>1420</v>
      </c>
      <c r="C39" s="551" t="s">
        <v>201</v>
      </c>
      <c r="D39" s="55" t="str">
        <f t="shared" si="2"/>
        <v>01181</v>
      </c>
      <c r="E39" s="378" t="s">
        <v>402</v>
      </c>
      <c r="F39" s="56" t="str">
        <f t="shared" si="3"/>
        <v>011813201</v>
      </c>
      <c r="G39" s="56" t="s">
        <v>69</v>
      </c>
      <c r="H39" s="151" t="s">
        <v>198</v>
      </c>
      <c r="I39" s="151"/>
      <c r="J39" s="121"/>
      <c r="K39" s="645" t="s">
        <v>957</v>
      </c>
      <c r="L39" s="25"/>
      <c r="M39" s="432"/>
      <c r="N39" s="40"/>
      <c r="O39" s="40"/>
      <c r="P39" s="40"/>
    </row>
    <row r="40" spans="1:16" ht="26.65" customHeight="1">
      <c r="A40" s="124">
        <f>IF(E40="","",COUNTA($G$8:G40))</f>
        <v>26</v>
      </c>
      <c r="B40" s="134" t="s">
        <v>1421</v>
      </c>
      <c r="C40" s="612" t="s">
        <v>686</v>
      </c>
      <c r="D40" s="55" t="str">
        <f>LEFT(C40,5)</f>
        <v>01181</v>
      </c>
      <c r="E40" s="378" t="s">
        <v>402</v>
      </c>
      <c r="F40" s="56" t="str">
        <f>LEFT(C40,7)&amp;E40</f>
        <v>011813401</v>
      </c>
      <c r="G40" s="56" t="s">
        <v>69</v>
      </c>
      <c r="H40" s="151" t="s">
        <v>41</v>
      </c>
      <c r="I40" s="151"/>
      <c r="J40" s="121"/>
      <c r="K40" s="645" t="s">
        <v>958</v>
      </c>
      <c r="L40" s="25"/>
      <c r="M40" s="432"/>
      <c r="N40" s="40"/>
      <c r="O40" s="40"/>
      <c r="P40" s="40"/>
    </row>
    <row r="41" spans="1:16" ht="26.65" customHeight="1">
      <c r="A41" s="124">
        <f>IF(E41="","",COUNTA($G$8:G41))</f>
        <v>27</v>
      </c>
      <c r="B41" s="134" t="s">
        <v>1422</v>
      </c>
      <c r="C41" s="551" t="s">
        <v>853</v>
      </c>
      <c r="D41" s="55" t="str">
        <f>LEFT(C41,5)</f>
        <v>01182</v>
      </c>
      <c r="E41" s="378" t="s">
        <v>402</v>
      </c>
      <c r="F41" s="56" t="str">
        <f>LEFT(C41,7)&amp;E41</f>
        <v>011823001</v>
      </c>
      <c r="G41" s="56" t="s">
        <v>69</v>
      </c>
      <c r="H41" s="151"/>
      <c r="I41" s="151"/>
      <c r="J41" s="121"/>
      <c r="K41" s="645" t="s">
        <v>959</v>
      </c>
      <c r="L41" s="25"/>
      <c r="M41" s="432"/>
      <c r="N41" s="40"/>
      <c r="O41" s="40"/>
      <c r="P41" s="40"/>
    </row>
    <row r="42" spans="1:16" ht="26.65" customHeight="1">
      <c r="A42" s="124">
        <f>IF(E42="","",COUNTA($G$8:G42))</f>
        <v>28</v>
      </c>
      <c r="B42" s="135" t="s">
        <v>1545</v>
      </c>
      <c r="C42" s="551" t="s">
        <v>95</v>
      </c>
      <c r="D42" s="55" t="str">
        <f>LEFT(C42,5)</f>
        <v>01181</v>
      </c>
      <c r="E42" s="378" t="s">
        <v>402</v>
      </c>
      <c r="F42" s="56" t="str">
        <f>LEFT(C42,7)&amp;E42</f>
        <v>011814001</v>
      </c>
      <c r="G42" s="56" t="s">
        <v>77</v>
      </c>
      <c r="H42" s="65"/>
      <c r="I42" s="65"/>
      <c r="J42" s="121"/>
      <c r="K42" s="645" t="s">
        <v>960</v>
      </c>
      <c r="L42" s="25"/>
      <c r="M42" s="432"/>
      <c r="N42" s="40"/>
      <c r="O42" s="40"/>
      <c r="P42" s="40"/>
    </row>
    <row r="43" spans="1:16" ht="26.65" customHeight="1">
      <c r="A43" s="124">
        <f>IF(E43="","",COUNTA($G$8:G43))</f>
        <v>29</v>
      </c>
      <c r="B43" s="135" t="s">
        <v>1546</v>
      </c>
      <c r="C43" s="551" t="s">
        <v>95</v>
      </c>
      <c r="D43" s="55" t="str">
        <f t="shared" si="2"/>
        <v>01181</v>
      </c>
      <c r="E43" s="378" t="s">
        <v>405</v>
      </c>
      <c r="F43" s="56" t="str">
        <f t="shared" si="3"/>
        <v>011814002</v>
      </c>
      <c r="G43" s="56" t="s">
        <v>77</v>
      </c>
      <c r="H43" s="65"/>
      <c r="I43" s="65"/>
      <c r="J43" s="121"/>
      <c r="K43" s="645" t="s">
        <v>961</v>
      </c>
      <c r="L43" s="25"/>
      <c r="M43" s="432"/>
      <c r="N43" s="40"/>
      <c r="O43" s="40"/>
      <c r="P43" s="40"/>
    </row>
    <row r="44" spans="1:16" ht="26.65" customHeight="1">
      <c r="A44" s="124">
        <f>IF(E44="","",COUNTA($G$8:G44))</f>
        <v>30</v>
      </c>
      <c r="B44" s="135" t="s">
        <v>1542</v>
      </c>
      <c r="C44" s="551" t="s">
        <v>95</v>
      </c>
      <c r="D44" s="55" t="str">
        <f t="shared" si="2"/>
        <v>01181</v>
      </c>
      <c r="E44" s="378" t="s">
        <v>406</v>
      </c>
      <c r="F44" s="56" t="str">
        <f t="shared" si="3"/>
        <v>011814003</v>
      </c>
      <c r="G44" s="56" t="s">
        <v>77</v>
      </c>
      <c r="H44" s="65"/>
      <c r="I44" s="65"/>
      <c r="J44" s="121"/>
      <c r="K44" s="645" t="s">
        <v>962</v>
      </c>
      <c r="L44" s="25"/>
      <c r="M44" s="432"/>
      <c r="N44" s="40"/>
      <c r="O44" s="40"/>
      <c r="P44" s="40"/>
    </row>
    <row r="45" spans="1:16" ht="26.65" customHeight="1">
      <c r="A45" s="124">
        <f>IF(E45="","",COUNTA($G$8:G45))</f>
        <v>31</v>
      </c>
      <c r="B45" s="135" t="s">
        <v>1543</v>
      </c>
      <c r="C45" s="613" t="s">
        <v>95</v>
      </c>
      <c r="D45" s="55" t="str">
        <f t="shared" si="2"/>
        <v>01181</v>
      </c>
      <c r="E45" s="378" t="s">
        <v>407</v>
      </c>
      <c r="F45" s="56" t="str">
        <f t="shared" si="3"/>
        <v>011814004</v>
      </c>
      <c r="G45" s="56" t="s">
        <v>77</v>
      </c>
      <c r="H45" s="65"/>
      <c r="I45" s="65"/>
      <c r="J45" s="121"/>
      <c r="K45" s="645" t="s">
        <v>963</v>
      </c>
      <c r="L45" s="25"/>
      <c r="M45" s="432"/>
      <c r="N45" s="40"/>
      <c r="O45" s="40"/>
      <c r="P45" s="40"/>
    </row>
    <row r="46" spans="1:16" ht="26.65" customHeight="1">
      <c r="A46" s="124">
        <f>IF(E46="","",COUNTA($G$8:G47))</f>
        <v>33</v>
      </c>
      <c r="B46" s="135" t="s">
        <v>1544</v>
      </c>
      <c r="C46" s="551" t="s">
        <v>95</v>
      </c>
      <c r="D46" s="55" t="str">
        <f>LEFT(C46,5)</f>
        <v>01181</v>
      </c>
      <c r="E46" s="378" t="s">
        <v>408</v>
      </c>
      <c r="F46" s="56" t="str">
        <f>LEFT(C46,7)&amp;E46</f>
        <v>011814005</v>
      </c>
      <c r="G46" s="56" t="s">
        <v>77</v>
      </c>
      <c r="H46" s="65"/>
      <c r="I46" s="65"/>
      <c r="J46" s="121"/>
      <c r="K46" s="645" t="s">
        <v>965</v>
      </c>
      <c r="L46" s="25"/>
      <c r="M46" s="432"/>
      <c r="N46" s="40"/>
      <c r="O46" s="40"/>
      <c r="P46" s="40"/>
    </row>
    <row r="47" spans="1:16" ht="26.65" customHeight="1">
      <c r="A47" s="124">
        <f>IF(E47="","",COUNTA($G$8:G47))</f>
        <v>33</v>
      </c>
      <c r="B47" s="135" t="s">
        <v>1391</v>
      </c>
      <c r="C47" s="551" t="s">
        <v>95</v>
      </c>
      <c r="D47" s="55" t="str">
        <f t="shared" si="2"/>
        <v>01181</v>
      </c>
      <c r="E47" s="378" t="s">
        <v>409</v>
      </c>
      <c r="F47" s="56" t="str">
        <f t="shared" si="3"/>
        <v>011814006</v>
      </c>
      <c r="G47" s="56" t="s">
        <v>77</v>
      </c>
      <c r="H47" s="65"/>
      <c r="I47" s="65"/>
      <c r="J47" s="121"/>
      <c r="K47" s="645" t="s">
        <v>964</v>
      </c>
      <c r="L47" s="25"/>
      <c r="M47" s="432"/>
      <c r="N47" s="40"/>
      <c r="O47" s="40"/>
      <c r="P47" s="40"/>
    </row>
    <row r="48" spans="1:16" ht="26.65" customHeight="1">
      <c r="A48" s="124">
        <f>IF(E48="","",COUNTA($G$8:G48))</f>
        <v>34</v>
      </c>
      <c r="B48" s="436" t="s">
        <v>1390</v>
      </c>
      <c r="C48" s="551" t="s">
        <v>95</v>
      </c>
      <c r="D48" s="55" t="str">
        <f t="shared" si="2"/>
        <v>01181</v>
      </c>
      <c r="E48" s="378" t="s">
        <v>410</v>
      </c>
      <c r="F48" s="56" t="str">
        <f t="shared" si="3"/>
        <v>011814007</v>
      </c>
      <c r="G48" s="56" t="s">
        <v>77</v>
      </c>
      <c r="H48" s="65"/>
      <c r="I48" s="65"/>
      <c r="J48" s="121"/>
      <c r="K48" s="645" t="s">
        <v>966</v>
      </c>
      <c r="L48" s="24"/>
      <c r="M48" s="432"/>
      <c r="N48" s="40"/>
      <c r="O48" s="40"/>
      <c r="P48" s="40"/>
    </row>
    <row r="49" spans="1:16" ht="26.65" customHeight="1">
      <c r="A49" s="124">
        <f>IF(E49="","",COUNTA($G$8:G49))</f>
        <v>35</v>
      </c>
      <c r="B49" s="436" t="s">
        <v>1392</v>
      </c>
      <c r="C49" s="551" t="s">
        <v>95</v>
      </c>
      <c r="D49" s="55" t="str">
        <f t="shared" si="2"/>
        <v>01181</v>
      </c>
      <c r="E49" s="378" t="s">
        <v>411</v>
      </c>
      <c r="F49" s="56" t="str">
        <f t="shared" si="3"/>
        <v>011814008</v>
      </c>
      <c r="G49" s="56" t="s">
        <v>77</v>
      </c>
      <c r="H49" s="65"/>
      <c r="I49" s="65"/>
      <c r="J49" s="121"/>
      <c r="K49" s="645" t="s">
        <v>967</v>
      </c>
      <c r="L49" s="24"/>
      <c r="M49" s="432"/>
      <c r="N49" s="40"/>
      <c r="O49" s="40"/>
      <c r="P49" s="40"/>
    </row>
    <row r="50" spans="1:16" ht="26.65" customHeight="1">
      <c r="A50" s="124">
        <f>IF(E50="","",COUNTA($G$8:G50))</f>
        <v>36</v>
      </c>
      <c r="B50" s="436" t="s">
        <v>1513</v>
      </c>
      <c r="C50" s="551" t="s">
        <v>95</v>
      </c>
      <c r="D50" s="55" t="str">
        <f t="shared" si="2"/>
        <v>01181</v>
      </c>
      <c r="E50" s="378" t="s">
        <v>412</v>
      </c>
      <c r="F50" s="56" t="str">
        <f t="shared" si="3"/>
        <v>011814009</v>
      </c>
      <c r="G50" s="56" t="s">
        <v>77</v>
      </c>
      <c r="H50" s="65"/>
      <c r="I50" s="65"/>
      <c r="J50" s="121"/>
      <c r="K50" s="645" t="s">
        <v>968</v>
      </c>
      <c r="L50" s="24"/>
      <c r="M50" s="432"/>
      <c r="N50" s="40"/>
      <c r="O50" s="40"/>
      <c r="P50" s="40"/>
    </row>
    <row r="51" spans="1:16" ht="26.65" customHeight="1">
      <c r="A51" s="124">
        <f>IF(E51="","",COUNTA($G$8:G51))</f>
        <v>37</v>
      </c>
      <c r="B51" s="436" t="s">
        <v>1393</v>
      </c>
      <c r="C51" s="551" t="s">
        <v>95</v>
      </c>
      <c r="D51" s="55" t="str">
        <f t="shared" si="2"/>
        <v>01181</v>
      </c>
      <c r="E51" s="378" t="s">
        <v>441</v>
      </c>
      <c r="F51" s="56" t="str">
        <f t="shared" si="3"/>
        <v>011814010</v>
      </c>
      <c r="G51" s="56" t="s">
        <v>77</v>
      </c>
      <c r="H51" s="65"/>
      <c r="I51" s="65"/>
      <c r="J51" s="121"/>
      <c r="K51" s="645" t="s">
        <v>969</v>
      </c>
      <c r="L51" s="24"/>
      <c r="M51" s="432"/>
      <c r="N51" s="40"/>
      <c r="O51" s="40"/>
      <c r="P51" s="40"/>
    </row>
    <row r="52" spans="1:16" ht="26.65" customHeight="1">
      <c r="A52" s="124">
        <f>IF(E52="","",COUNTA($G$8:G52))</f>
        <v>38</v>
      </c>
      <c r="B52" s="436" t="s">
        <v>1394</v>
      </c>
      <c r="C52" s="551" t="s">
        <v>95</v>
      </c>
      <c r="D52" s="55" t="str">
        <f t="shared" si="2"/>
        <v>01181</v>
      </c>
      <c r="E52" s="378" t="s">
        <v>450</v>
      </c>
      <c r="F52" s="56" t="str">
        <f t="shared" si="3"/>
        <v>011814011</v>
      </c>
      <c r="G52" s="56" t="s">
        <v>77</v>
      </c>
      <c r="H52" s="65"/>
      <c r="I52" s="65"/>
      <c r="J52" s="121"/>
      <c r="K52" s="645" t="s">
        <v>970</v>
      </c>
      <c r="L52" s="24"/>
      <c r="M52" s="432"/>
      <c r="N52" s="40"/>
      <c r="O52" s="40"/>
      <c r="P52" s="40"/>
    </row>
    <row r="53" spans="1:16" ht="26.65" customHeight="1">
      <c r="A53" s="124">
        <f>IF(E53="","",COUNTA($G$8:G53))</f>
        <v>39</v>
      </c>
      <c r="B53" s="436" t="s">
        <v>1395</v>
      </c>
      <c r="C53" s="551" t="s">
        <v>95</v>
      </c>
      <c r="D53" s="55" t="str">
        <f t="shared" si="2"/>
        <v>01181</v>
      </c>
      <c r="E53" s="378" t="s">
        <v>452</v>
      </c>
      <c r="F53" s="56" t="str">
        <f t="shared" si="3"/>
        <v>011814012</v>
      </c>
      <c r="G53" s="56" t="s">
        <v>77</v>
      </c>
      <c r="H53" s="65"/>
      <c r="I53" s="65"/>
      <c r="J53" s="121"/>
      <c r="K53" s="645" t="s">
        <v>971</v>
      </c>
      <c r="L53" s="24"/>
      <c r="M53" s="432"/>
      <c r="N53" s="40"/>
      <c r="O53" s="40"/>
      <c r="P53" s="40"/>
    </row>
    <row r="54" spans="1:16" ht="26.65" customHeight="1">
      <c r="A54" s="124">
        <f>IF(E54="","",COUNTA($G$8:G54))</f>
        <v>40</v>
      </c>
      <c r="B54" s="436" t="s">
        <v>1806</v>
      </c>
      <c r="C54" s="551" t="s">
        <v>95</v>
      </c>
      <c r="D54" s="55" t="str">
        <f t="shared" si="2"/>
        <v>01181</v>
      </c>
      <c r="E54" s="378" t="s">
        <v>453</v>
      </c>
      <c r="F54" s="56" t="str">
        <f t="shared" si="3"/>
        <v>011814013</v>
      </c>
      <c r="G54" s="56" t="s">
        <v>77</v>
      </c>
      <c r="H54" s="65"/>
      <c r="I54" s="65"/>
      <c r="J54" s="121"/>
      <c r="K54" s="645" t="s">
        <v>972</v>
      </c>
      <c r="L54" s="24"/>
      <c r="M54" s="432"/>
      <c r="N54" s="40"/>
      <c r="O54" s="40"/>
      <c r="P54" s="40"/>
    </row>
    <row r="55" spans="1:16" ht="26.65" customHeight="1">
      <c r="A55" s="124">
        <f>IF(E55="","",COUNTA($G$8:G55))</f>
        <v>41</v>
      </c>
      <c r="B55" s="135" t="s">
        <v>1397</v>
      </c>
      <c r="C55" s="551" t="s">
        <v>96</v>
      </c>
      <c r="D55" s="55" t="str">
        <f t="shared" si="2"/>
        <v>01183</v>
      </c>
      <c r="E55" s="378" t="s">
        <v>402</v>
      </c>
      <c r="F55" s="56" t="str">
        <f t="shared" si="3"/>
        <v>011833001</v>
      </c>
      <c r="G55" s="56" t="s">
        <v>77</v>
      </c>
      <c r="H55" s="65"/>
      <c r="I55" s="65"/>
      <c r="J55" s="121"/>
      <c r="K55" s="645" t="s">
        <v>973</v>
      </c>
      <c r="L55" s="25"/>
      <c r="M55" s="432"/>
      <c r="N55" s="40"/>
      <c r="O55" s="40"/>
      <c r="P55" s="40"/>
    </row>
    <row r="56" spans="1:16" ht="26.65" customHeight="1">
      <c r="A56" s="124">
        <f>IF(E56="","",COUNTA($G$8:G56))</f>
        <v>42</v>
      </c>
      <c r="B56" s="135" t="s">
        <v>1489</v>
      </c>
      <c r="C56" s="551" t="s">
        <v>96</v>
      </c>
      <c r="D56" s="55" t="str">
        <f t="shared" si="2"/>
        <v>01183</v>
      </c>
      <c r="E56" s="378" t="s">
        <v>405</v>
      </c>
      <c r="F56" s="56" t="str">
        <f t="shared" si="3"/>
        <v>011833002</v>
      </c>
      <c r="G56" s="56" t="s">
        <v>1776</v>
      </c>
      <c r="H56" s="65"/>
      <c r="I56" s="65"/>
      <c r="J56" s="121"/>
      <c r="K56" s="645" t="s">
        <v>974</v>
      </c>
      <c r="L56" s="27"/>
      <c r="M56" s="432"/>
      <c r="N56" s="40"/>
      <c r="O56" s="40"/>
      <c r="P56" s="40"/>
    </row>
    <row r="57" spans="1:16" ht="26.65" customHeight="1">
      <c r="A57" s="124">
        <f>IF(E57="","",COUNTA($G$8:G57))</f>
        <v>43</v>
      </c>
      <c r="B57" s="134" t="s">
        <v>1398</v>
      </c>
      <c r="C57" s="551" t="s">
        <v>96</v>
      </c>
      <c r="D57" s="55" t="str">
        <f>LEFT(C57,5)</f>
        <v>01183</v>
      </c>
      <c r="E57" s="378" t="s">
        <v>406</v>
      </c>
      <c r="F57" s="56" t="str">
        <f>LEFT(C57,7)&amp;E57</f>
        <v>011833003</v>
      </c>
      <c r="G57" s="56" t="s">
        <v>77</v>
      </c>
      <c r="H57" s="65"/>
      <c r="I57" s="65"/>
      <c r="J57" s="121"/>
      <c r="K57" s="645" t="s">
        <v>975</v>
      </c>
      <c r="L57" s="25"/>
      <c r="M57" s="432"/>
      <c r="N57" s="40"/>
      <c r="O57" s="40"/>
      <c r="P57" s="40"/>
    </row>
    <row r="58" spans="1:16" ht="29.25" customHeight="1">
      <c r="A58" s="604" t="s">
        <v>97</v>
      </c>
      <c r="B58" s="442" t="s">
        <v>320</v>
      </c>
      <c r="C58" s="610" t="s">
        <v>296</v>
      </c>
      <c r="D58" s="55"/>
      <c r="E58" s="378"/>
      <c r="F58" s="500" t="str">
        <f>LEFT(C58,5)&amp;E58</f>
        <v>0119</v>
      </c>
      <c r="G58" s="56"/>
      <c r="H58" s="23"/>
      <c r="I58" s="23"/>
      <c r="J58" s="121"/>
      <c r="K58" s="645" t="s">
        <v>296</v>
      </c>
      <c r="L58" s="25"/>
      <c r="M58" s="432"/>
      <c r="N58" s="40"/>
      <c r="O58" s="40"/>
      <c r="P58" s="40"/>
    </row>
    <row r="59" spans="1:16" ht="26.65" customHeight="1">
      <c r="A59" s="124">
        <f>IF(E59="","",COUNTA($G$8:G59))</f>
        <v>44</v>
      </c>
      <c r="B59" s="134" t="s">
        <v>99</v>
      </c>
      <c r="C59" s="551" t="s">
        <v>100</v>
      </c>
      <c r="D59" s="55" t="str">
        <f>LEFT(C59,5)</f>
        <v>01190</v>
      </c>
      <c r="E59" s="378" t="s">
        <v>402</v>
      </c>
      <c r="F59" s="56" t="str">
        <f>LEFT(C59,7)&amp;E59</f>
        <v>011901201</v>
      </c>
      <c r="G59" s="56" t="s">
        <v>1775</v>
      </c>
      <c r="H59" s="65"/>
      <c r="I59" s="65"/>
      <c r="J59" s="121"/>
      <c r="K59" s="645" t="s">
        <v>976</v>
      </c>
      <c r="L59" s="25"/>
      <c r="M59" s="432"/>
      <c r="N59" s="40"/>
      <c r="O59" s="40"/>
      <c r="P59" s="40"/>
    </row>
    <row r="60" spans="1:16" ht="26.65" customHeight="1">
      <c r="A60" s="124">
        <f>IF(E60="","",COUNTA($G$8:G60))</f>
        <v>45</v>
      </c>
      <c r="B60" s="134" t="s">
        <v>1399</v>
      </c>
      <c r="C60" s="551" t="s">
        <v>101</v>
      </c>
      <c r="D60" s="55" t="str">
        <f>LEFT(C60,5)</f>
        <v>01190</v>
      </c>
      <c r="E60" s="378" t="s">
        <v>402</v>
      </c>
      <c r="F60" s="56" t="str">
        <f>LEFT(C60,7)&amp;E60</f>
        <v>011902201</v>
      </c>
      <c r="G60" s="56" t="s">
        <v>1775</v>
      </c>
      <c r="H60" s="65"/>
      <c r="I60" s="65"/>
      <c r="J60" s="121"/>
      <c r="K60" s="645" t="s">
        <v>977</v>
      </c>
      <c r="L60" s="25"/>
      <c r="M60" s="432"/>
      <c r="N60" s="40"/>
      <c r="O60" s="40"/>
      <c r="P60" s="40"/>
    </row>
    <row r="61" spans="1:16" ht="20.100000000000001" customHeight="1">
      <c r="A61" s="461">
        <v>2</v>
      </c>
      <c r="B61" s="475" t="s">
        <v>623</v>
      </c>
      <c r="C61" s="489" t="s">
        <v>403</v>
      </c>
      <c r="D61" s="55"/>
      <c r="E61" s="378"/>
      <c r="F61" s="489" t="s">
        <v>403</v>
      </c>
      <c r="G61" s="56"/>
      <c r="H61" s="23"/>
      <c r="I61" s="23"/>
      <c r="J61" s="121"/>
      <c r="K61" s="645" t="s">
        <v>403</v>
      </c>
      <c r="L61" s="25"/>
      <c r="M61" s="432"/>
      <c r="N61" s="40"/>
      <c r="O61" s="40"/>
      <c r="P61" s="40"/>
    </row>
    <row r="62" spans="1:16" ht="20.100000000000001" customHeight="1">
      <c r="A62" s="161" t="s">
        <v>102</v>
      </c>
      <c r="B62" s="442" t="s">
        <v>321</v>
      </c>
      <c r="C62" s="493" t="s">
        <v>202</v>
      </c>
      <c r="D62" s="55"/>
      <c r="E62" s="378"/>
      <c r="F62" s="500" t="str">
        <f>LEFT(C62,5)&amp;E62</f>
        <v>0121</v>
      </c>
      <c r="G62" s="56"/>
      <c r="H62" s="23"/>
      <c r="I62" s="23"/>
      <c r="J62" s="121"/>
      <c r="K62" s="645" t="s">
        <v>202</v>
      </c>
      <c r="L62" s="25"/>
      <c r="M62" s="432"/>
      <c r="N62" s="40"/>
      <c r="O62" s="40"/>
      <c r="P62" s="40"/>
    </row>
    <row r="63" spans="1:16" ht="26.65" customHeight="1">
      <c r="A63" s="124">
        <f>IF(E63="","",COUNTA($G$8:G63))</f>
        <v>46</v>
      </c>
      <c r="B63" s="437" t="s">
        <v>1400</v>
      </c>
      <c r="C63" s="453" t="s">
        <v>104</v>
      </c>
      <c r="D63" s="55" t="str">
        <f t="shared" ref="D63:D71" si="4">LEFT(C63,5)</f>
        <v>01211</v>
      </c>
      <c r="E63" s="378" t="s">
        <v>402</v>
      </c>
      <c r="F63" s="56" t="str">
        <f t="shared" ref="F63:F69" si="5">LEFT(C63,7)&amp;E63</f>
        <v>012110001</v>
      </c>
      <c r="G63" s="56" t="s">
        <v>69</v>
      </c>
      <c r="H63" s="151" t="s">
        <v>41</v>
      </c>
      <c r="I63" s="151"/>
      <c r="J63" s="121"/>
      <c r="K63" s="645" t="s">
        <v>978</v>
      </c>
      <c r="L63" s="105"/>
      <c r="M63" s="432"/>
      <c r="N63" s="40"/>
      <c r="O63" s="40"/>
      <c r="P63" s="40"/>
    </row>
    <row r="64" spans="1:16" ht="26.65" customHeight="1">
      <c r="A64" s="124">
        <f>IF(E64="","",COUNTA($G$8:G64))</f>
        <v>47</v>
      </c>
      <c r="B64" s="437" t="s">
        <v>1401</v>
      </c>
      <c r="C64" s="453" t="s">
        <v>105</v>
      </c>
      <c r="D64" s="55" t="str">
        <f t="shared" si="4"/>
        <v>01212</v>
      </c>
      <c r="E64" s="378" t="s">
        <v>402</v>
      </c>
      <c r="F64" s="56" t="str">
        <f t="shared" si="5"/>
        <v>012121001</v>
      </c>
      <c r="G64" s="56" t="s">
        <v>69</v>
      </c>
      <c r="H64" s="70" t="s">
        <v>198</v>
      </c>
      <c r="I64" s="151"/>
      <c r="J64" s="121"/>
      <c r="K64" s="645" t="s">
        <v>979</v>
      </c>
      <c r="L64" s="107"/>
      <c r="M64" s="432"/>
      <c r="N64" s="40"/>
      <c r="O64" s="40"/>
      <c r="P64" s="40"/>
    </row>
    <row r="65" spans="1:16" ht="26.65" customHeight="1">
      <c r="A65" s="124">
        <f>IF(E65="","",COUNTA($G$8:G65))</f>
        <v>48</v>
      </c>
      <c r="B65" s="437" t="s">
        <v>1402</v>
      </c>
      <c r="C65" s="453" t="s">
        <v>203</v>
      </c>
      <c r="D65" s="55" t="str">
        <f t="shared" si="4"/>
        <v>01212</v>
      </c>
      <c r="E65" s="378" t="s">
        <v>402</v>
      </c>
      <c r="F65" s="56" t="str">
        <f t="shared" si="5"/>
        <v>012123001</v>
      </c>
      <c r="G65" s="56" t="s">
        <v>69</v>
      </c>
      <c r="H65" s="151" t="s">
        <v>198</v>
      </c>
      <c r="I65" s="151"/>
      <c r="J65" s="121"/>
      <c r="K65" s="645" t="s">
        <v>980</v>
      </c>
      <c r="L65" s="27"/>
      <c r="M65" s="432"/>
      <c r="N65" s="40"/>
      <c r="O65" s="40"/>
      <c r="P65" s="40"/>
    </row>
    <row r="66" spans="1:16" ht="26.65" customHeight="1">
      <c r="A66" s="124">
        <f>IF(E66="","",COUNTA($G$8:G66))</f>
        <v>49</v>
      </c>
      <c r="B66" s="437" t="s">
        <v>1403</v>
      </c>
      <c r="C66" s="453" t="s">
        <v>204</v>
      </c>
      <c r="D66" s="55" t="str">
        <f t="shared" si="4"/>
        <v>01212</v>
      </c>
      <c r="E66" s="378" t="s">
        <v>402</v>
      </c>
      <c r="F66" s="56" t="str">
        <f t="shared" si="5"/>
        <v>012129201</v>
      </c>
      <c r="G66" s="56" t="s">
        <v>69</v>
      </c>
      <c r="H66" s="151" t="s">
        <v>198</v>
      </c>
      <c r="I66" s="151"/>
      <c r="J66" s="121"/>
      <c r="K66" s="645" t="s">
        <v>981</v>
      </c>
      <c r="L66" s="107"/>
      <c r="M66" s="432"/>
      <c r="N66" s="40"/>
      <c r="O66" s="40"/>
      <c r="P66" s="40"/>
    </row>
    <row r="67" spans="1:16" ht="26.65" customHeight="1">
      <c r="A67" s="124">
        <f>IF(E67="","",COUNTA($G$8:G67))</f>
        <v>50</v>
      </c>
      <c r="B67" s="437" t="s">
        <v>1404</v>
      </c>
      <c r="C67" s="453" t="s">
        <v>106</v>
      </c>
      <c r="D67" s="55" t="str">
        <f t="shared" si="4"/>
        <v>01213</v>
      </c>
      <c r="E67" s="378" t="s">
        <v>402</v>
      </c>
      <c r="F67" s="56" t="str">
        <f t="shared" si="5"/>
        <v>012131001</v>
      </c>
      <c r="G67" s="56" t="s">
        <v>69</v>
      </c>
      <c r="H67" s="151" t="s">
        <v>198</v>
      </c>
      <c r="I67" s="151"/>
      <c r="J67" s="121"/>
      <c r="K67" s="645" t="s">
        <v>982</v>
      </c>
      <c r="L67" s="27"/>
      <c r="M67" s="432"/>
      <c r="N67" s="40"/>
      <c r="O67" s="40"/>
      <c r="P67" s="40"/>
    </row>
    <row r="68" spans="1:16" ht="26.65" customHeight="1">
      <c r="A68" s="124">
        <f>IF(E68="","",COUNTA($G$8:G68))</f>
        <v>51</v>
      </c>
      <c r="B68" s="437" t="s">
        <v>1405</v>
      </c>
      <c r="C68" s="453" t="s">
        <v>851</v>
      </c>
      <c r="D68" s="55" t="str">
        <f t="shared" si="4"/>
        <v>01215</v>
      </c>
      <c r="E68" s="378" t="s">
        <v>402</v>
      </c>
      <c r="F68" s="56" t="str">
        <f t="shared" si="5"/>
        <v>012151001</v>
      </c>
      <c r="G68" s="56" t="s">
        <v>69</v>
      </c>
      <c r="H68" s="70"/>
      <c r="I68" s="151"/>
      <c r="J68" s="121"/>
      <c r="K68" s="645" t="s">
        <v>983</v>
      </c>
      <c r="L68" s="107"/>
      <c r="M68" s="432"/>
      <c r="N68" s="40"/>
      <c r="O68" s="40"/>
      <c r="P68" s="40"/>
    </row>
    <row r="69" spans="1:16" ht="26.65" customHeight="1">
      <c r="A69" s="124">
        <f>IF(E69="","",COUNTA($G$8:G69))</f>
        <v>52</v>
      </c>
      <c r="B69" s="437" t="s">
        <v>1406</v>
      </c>
      <c r="C69" s="453" t="s">
        <v>852</v>
      </c>
      <c r="D69" s="55" t="str">
        <f t="shared" si="4"/>
        <v>01215</v>
      </c>
      <c r="E69" s="378" t="s">
        <v>402</v>
      </c>
      <c r="F69" s="56" t="str">
        <f t="shared" si="5"/>
        <v>012152001</v>
      </c>
      <c r="G69" s="56" t="s">
        <v>69</v>
      </c>
      <c r="H69" s="70"/>
      <c r="I69" s="151"/>
      <c r="J69" s="121"/>
      <c r="K69" s="645" t="s">
        <v>984</v>
      </c>
      <c r="L69" s="107"/>
      <c r="M69" s="432"/>
      <c r="N69" s="40"/>
      <c r="O69" s="40"/>
      <c r="P69" s="40"/>
    </row>
    <row r="70" spans="1:16" s="40" customFormat="1" ht="20.100000000000001" customHeight="1">
      <c r="A70" s="177" t="s">
        <v>107</v>
      </c>
      <c r="B70" s="442" t="s">
        <v>849</v>
      </c>
      <c r="C70" s="493" t="s">
        <v>848</v>
      </c>
      <c r="D70" s="101" t="str">
        <f t="shared" si="4"/>
        <v>0122</v>
      </c>
      <c r="E70" s="409"/>
      <c r="F70" s="623" t="s">
        <v>848</v>
      </c>
      <c r="G70" s="628"/>
      <c r="H70" s="410"/>
      <c r="I70" s="155"/>
      <c r="J70" s="121"/>
      <c r="K70" s="645" t="s">
        <v>848</v>
      </c>
      <c r="L70" s="412"/>
      <c r="M70" s="432"/>
    </row>
    <row r="71" spans="1:16" s="40" customFormat="1" ht="26.65" customHeight="1">
      <c r="A71" s="124">
        <f>IF(E71="","",COUNTA($G$8:G71))</f>
        <v>53</v>
      </c>
      <c r="B71" s="437" t="s">
        <v>1548</v>
      </c>
      <c r="C71" s="453" t="s">
        <v>850</v>
      </c>
      <c r="D71" s="55" t="str">
        <f t="shared" si="4"/>
        <v>01220</v>
      </c>
      <c r="E71" s="378" t="s">
        <v>402</v>
      </c>
      <c r="F71" s="56" t="str">
        <f>LEFT(C71,7)&amp;E71</f>
        <v>012201001</v>
      </c>
      <c r="G71" s="56" t="s">
        <v>69</v>
      </c>
      <c r="H71" s="410"/>
      <c r="I71" s="155"/>
      <c r="J71" s="121"/>
      <c r="K71" s="645" t="s">
        <v>985</v>
      </c>
      <c r="L71" s="412"/>
      <c r="M71" s="432"/>
    </row>
    <row r="72" spans="1:16" ht="20.100000000000001" customHeight="1">
      <c r="A72" s="161" t="s">
        <v>110</v>
      </c>
      <c r="B72" s="442" t="s">
        <v>322</v>
      </c>
      <c r="C72" s="493" t="s">
        <v>205</v>
      </c>
      <c r="D72" s="55"/>
      <c r="E72" s="378"/>
      <c r="F72" s="500" t="str">
        <f>LEFT(C72,5)&amp;E72</f>
        <v>0123</v>
      </c>
      <c r="G72" s="56"/>
      <c r="H72" s="5"/>
      <c r="I72" s="5"/>
      <c r="J72" s="121"/>
      <c r="K72" s="645" t="s">
        <v>205</v>
      </c>
      <c r="L72" s="22"/>
      <c r="M72" s="432"/>
      <c r="N72" s="40"/>
      <c r="O72" s="40"/>
      <c r="P72" s="40"/>
    </row>
    <row r="73" spans="1:16" ht="26.65" customHeight="1">
      <c r="A73" s="124">
        <f>IF(E73="","",COUNTA($G$8:G73))</f>
        <v>54</v>
      </c>
      <c r="B73" s="59" t="s">
        <v>1407</v>
      </c>
      <c r="C73" s="453" t="s">
        <v>109</v>
      </c>
      <c r="D73" s="55" t="str">
        <f>LEFT(C73,5)</f>
        <v>01230</v>
      </c>
      <c r="E73" s="378" t="s">
        <v>402</v>
      </c>
      <c r="F73" s="56" t="str">
        <f>LEFT(C73,7)&amp;E73</f>
        <v>012300001</v>
      </c>
      <c r="G73" s="56" t="s">
        <v>69</v>
      </c>
      <c r="H73" s="151" t="s">
        <v>41</v>
      </c>
      <c r="I73" s="151"/>
      <c r="J73" s="121"/>
      <c r="K73" s="645" t="s">
        <v>986</v>
      </c>
      <c r="L73" s="27"/>
      <c r="M73" s="432"/>
      <c r="N73" s="40"/>
      <c r="O73" s="40"/>
      <c r="P73" s="40"/>
    </row>
    <row r="74" spans="1:16" ht="20.100000000000001" customHeight="1">
      <c r="A74" s="161" t="s">
        <v>113</v>
      </c>
      <c r="B74" s="442" t="s">
        <v>323</v>
      </c>
      <c r="C74" s="493" t="s">
        <v>206</v>
      </c>
      <c r="D74" s="55"/>
      <c r="E74" s="378"/>
      <c r="F74" s="500" t="str">
        <f>LEFT(C74,5)&amp;E74</f>
        <v>0124</v>
      </c>
      <c r="G74" s="56"/>
      <c r="H74" s="69"/>
      <c r="I74" s="69"/>
      <c r="J74" s="121"/>
      <c r="K74" s="645" t="s">
        <v>206</v>
      </c>
      <c r="L74" s="27"/>
      <c r="M74" s="432"/>
      <c r="N74" s="40"/>
      <c r="O74" s="40"/>
      <c r="P74" s="40"/>
    </row>
    <row r="75" spans="1:16" ht="26.65" customHeight="1">
      <c r="A75" s="124">
        <f>IF(E75="","",COUNTA($G$8:G75))</f>
        <v>55</v>
      </c>
      <c r="B75" s="437" t="s">
        <v>1408</v>
      </c>
      <c r="C75" s="453" t="s">
        <v>112</v>
      </c>
      <c r="D75" s="55" t="str">
        <f>LEFT(C75,5)</f>
        <v>01240</v>
      </c>
      <c r="E75" s="378" t="s">
        <v>402</v>
      </c>
      <c r="F75" s="624" t="str">
        <f>LEFT(C75,7)&amp;E75</f>
        <v>012400001</v>
      </c>
      <c r="G75" s="56" t="s">
        <v>69</v>
      </c>
      <c r="H75" s="151" t="s">
        <v>41</v>
      </c>
      <c r="I75" s="151"/>
      <c r="J75" s="121"/>
      <c r="K75" s="645" t="s">
        <v>987</v>
      </c>
      <c r="L75" s="30"/>
      <c r="M75" s="432"/>
      <c r="N75" s="40"/>
      <c r="O75" s="40"/>
      <c r="P75" s="40"/>
    </row>
    <row r="76" spans="1:16" ht="20.100000000000001" customHeight="1">
      <c r="A76" s="161" t="s">
        <v>116</v>
      </c>
      <c r="B76" s="442" t="s">
        <v>324</v>
      </c>
      <c r="C76" s="493" t="s">
        <v>207</v>
      </c>
      <c r="D76" s="55"/>
      <c r="E76" s="378"/>
      <c r="F76" s="500" t="str">
        <f>LEFT(C76,5)&amp;E76</f>
        <v>0125</v>
      </c>
      <c r="G76" s="56"/>
      <c r="H76" s="69"/>
      <c r="I76" s="69"/>
      <c r="J76" s="121"/>
      <c r="K76" s="645" t="s">
        <v>207</v>
      </c>
      <c r="L76" s="30"/>
      <c r="M76" s="432"/>
      <c r="N76" s="40"/>
      <c r="O76" s="40"/>
      <c r="P76" s="40"/>
    </row>
    <row r="77" spans="1:16" ht="26.65" customHeight="1">
      <c r="A77" s="124">
        <f>IF(E77="","",COUNTA($G$8:G77))</f>
        <v>56</v>
      </c>
      <c r="B77" s="448" t="s">
        <v>1552</v>
      </c>
      <c r="C77" s="453" t="s">
        <v>115</v>
      </c>
      <c r="D77" s="55" t="str">
        <f>LEFT(C77,5)</f>
        <v>01250</v>
      </c>
      <c r="E77" s="378" t="s">
        <v>402</v>
      </c>
      <c r="F77" s="624" t="str">
        <f>LEFT(C77,7)&amp;E77</f>
        <v>012500001</v>
      </c>
      <c r="G77" s="56" t="s">
        <v>69</v>
      </c>
      <c r="H77" s="151" t="s">
        <v>41</v>
      </c>
      <c r="I77" s="151"/>
      <c r="J77" s="121"/>
      <c r="K77" s="645" t="s">
        <v>988</v>
      </c>
      <c r="L77" s="29"/>
      <c r="M77" s="432"/>
      <c r="N77" s="40"/>
      <c r="O77" s="40"/>
      <c r="P77" s="40"/>
    </row>
    <row r="78" spans="1:16" ht="20.100000000000001" customHeight="1">
      <c r="A78" s="161" t="s">
        <v>119</v>
      </c>
      <c r="B78" s="442" t="s">
        <v>325</v>
      </c>
      <c r="C78" s="493" t="s">
        <v>208</v>
      </c>
      <c r="D78" s="55"/>
      <c r="E78" s="378"/>
      <c r="F78" s="500" t="str">
        <f>LEFT(C78,5)&amp;E78</f>
        <v>0126</v>
      </c>
      <c r="G78" s="56"/>
      <c r="H78" s="5"/>
      <c r="I78" s="5"/>
      <c r="J78" s="121"/>
      <c r="K78" s="645" t="s">
        <v>208</v>
      </c>
      <c r="L78" s="25"/>
      <c r="M78" s="432"/>
      <c r="N78" s="40"/>
      <c r="O78" s="40"/>
      <c r="P78" s="40"/>
    </row>
    <row r="79" spans="1:16" ht="26.65" customHeight="1">
      <c r="A79" s="124">
        <f>IF(E79="","",COUNTA($G$8:G79))</f>
        <v>57</v>
      </c>
      <c r="B79" s="437" t="s">
        <v>1409</v>
      </c>
      <c r="C79" s="453" t="s">
        <v>118</v>
      </c>
      <c r="D79" s="55" t="str">
        <f>LEFT(C79,5)</f>
        <v>01260</v>
      </c>
      <c r="E79" s="378" t="s">
        <v>402</v>
      </c>
      <c r="F79" s="56" t="str">
        <f>LEFT(C79,7)&amp;E79</f>
        <v>012600001</v>
      </c>
      <c r="G79" s="56" t="s">
        <v>69</v>
      </c>
      <c r="H79" s="151" t="s">
        <v>41</v>
      </c>
      <c r="I79" s="151"/>
      <c r="J79" s="121"/>
      <c r="K79" s="645" t="s">
        <v>989</v>
      </c>
      <c r="L79" s="27"/>
      <c r="M79" s="432"/>
      <c r="N79" s="40"/>
      <c r="O79" s="40"/>
      <c r="P79" s="40"/>
    </row>
    <row r="80" spans="1:16" ht="26.65" customHeight="1">
      <c r="A80" s="124">
        <f>IF(E80="","",COUNTA($G$8:G80))</f>
        <v>58</v>
      </c>
      <c r="B80" s="437" t="s">
        <v>1410</v>
      </c>
      <c r="C80" s="453" t="s">
        <v>118</v>
      </c>
      <c r="D80" s="55" t="str">
        <f>LEFT(C80,5)</f>
        <v>01260</v>
      </c>
      <c r="E80" s="378" t="s">
        <v>405</v>
      </c>
      <c r="F80" s="56" t="str">
        <f>LEFT(C80,7)&amp;E80</f>
        <v>012600002</v>
      </c>
      <c r="G80" s="56" t="s">
        <v>69</v>
      </c>
      <c r="H80" s="151" t="s">
        <v>41</v>
      </c>
      <c r="I80" s="151"/>
      <c r="J80" s="121"/>
      <c r="K80" s="645" t="s">
        <v>990</v>
      </c>
      <c r="L80" s="27"/>
      <c r="M80" s="432"/>
      <c r="N80" s="40"/>
      <c r="O80" s="40"/>
      <c r="P80" s="40"/>
    </row>
    <row r="81" spans="1:16" ht="20.100000000000001" customHeight="1">
      <c r="A81" s="161" t="s">
        <v>122</v>
      </c>
      <c r="B81" s="442" t="s">
        <v>326</v>
      </c>
      <c r="C81" s="493" t="s">
        <v>209</v>
      </c>
      <c r="D81" s="55"/>
      <c r="E81" s="378"/>
      <c r="F81" s="500" t="str">
        <f>LEFT(C81,5)&amp;E81</f>
        <v>0127</v>
      </c>
      <c r="G81" s="56"/>
      <c r="H81" s="69"/>
      <c r="I81" s="69"/>
      <c r="J81" s="121"/>
      <c r="K81" s="645" t="s">
        <v>209</v>
      </c>
      <c r="L81" s="27"/>
      <c r="M81" s="432"/>
      <c r="N81" s="40"/>
      <c r="O81" s="40"/>
      <c r="P81" s="40"/>
    </row>
    <row r="82" spans="1:16" ht="26.65" customHeight="1">
      <c r="A82" s="124">
        <f>IF(E82="","",COUNTA($G$8:G82))</f>
        <v>59</v>
      </c>
      <c r="B82" s="437" t="s">
        <v>1795</v>
      </c>
      <c r="C82" s="453" t="s">
        <v>121</v>
      </c>
      <c r="D82" s="55" t="str">
        <f>LEFT(C82,5)</f>
        <v>01270</v>
      </c>
      <c r="E82" s="378" t="s">
        <v>402</v>
      </c>
      <c r="F82" s="56" t="str">
        <f>LEFT(C82,7)&amp;E82</f>
        <v>012701001</v>
      </c>
      <c r="G82" s="56" t="s">
        <v>69</v>
      </c>
      <c r="H82" s="151" t="s">
        <v>41</v>
      </c>
      <c r="I82" s="151"/>
      <c r="J82" s="121"/>
      <c r="K82" s="645" t="s">
        <v>991</v>
      </c>
      <c r="L82" s="27"/>
      <c r="M82" s="432"/>
      <c r="N82" s="40"/>
      <c r="O82" s="40"/>
      <c r="P82" s="40"/>
    </row>
    <row r="83" spans="1:16" ht="26.65" customHeight="1">
      <c r="A83" s="124">
        <f>IF(E83="","",COUNTA($G$8:G83))</f>
        <v>60</v>
      </c>
      <c r="B83" s="437" t="s">
        <v>1514</v>
      </c>
      <c r="C83" s="453" t="s">
        <v>210</v>
      </c>
      <c r="D83" s="55" t="str">
        <f>LEFT(C83,5)</f>
        <v>01270</v>
      </c>
      <c r="E83" s="378" t="s">
        <v>402</v>
      </c>
      <c r="F83" s="56" t="str">
        <f>LEFT(C83,7)&amp;E83</f>
        <v>012702001</v>
      </c>
      <c r="G83" s="56" t="s">
        <v>69</v>
      </c>
      <c r="H83" s="151" t="s">
        <v>41</v>
      </c>
      <c r="I83" s="151"/>
      <c r="J83" s="121"/>
      <c r="K83" s="645" t="s">
        <v>992</v>
      </c>
      <c r="L83" s="27"/>
      <c r="M83" s="432"/>
      <c r="N83" s="40"/>
      <c r="O83" s="40"/>
      <c r="P83" s="40"/>
    </row>
    <row r="84" spans="1:16" s="40" customFormat="1" ht="20.100000000000001" customHeight="1">
      <c r="A84" s="177" t="s">
        <v>126</v>
      </c>
      <c r="B84" s="442" t="s">
        <v>889</v>
      </c>
      <c r="C84" s="493" t="s">
        <v>890</v>
      </c>
      <c r="D84" s="101" t="str">
        <f>LEFT(C84,5)</f>
        <v>0128</v>
      </c>
      <c r="E84" s="409"/>
      <c r="F84" s="623" t="s">
        <v>890</v>
      </c>
      <c r="G84" s="628"/>
      <c r="H84" s="155"/>
      <c r="I84" s="155"/>
      <c r="J84" s="121"/>
      <c r="K84" s="645" t="s">
        <v>890</v>
      </c>
      <c r="L84" s="29"/>
      <c r="M84" s="432"/>
    </row>
    <row r="85" spans="1:16" ht="26.65" customHeight="1">
      <c r="A85" s="124">
        <f>IF(E85="","",COUNTA($G$8:G85))</f>
        <v>61</v>
      </c>
      <c r="B85" s="134" t="s">
        <v>1424</v>
      </c>
      <c r="C85" s="551" t="s">
        <v>891</v>
      </c>
      <c r="D85" s="55" t="str">
        <f>LEFT(C85,5)</f>
        <v>01281</v>
      </c>
      <c r="E85" s="378" t="s">
        <v>402</v>
      </c>
      <c r="F85" s="56" t="str">
        <f>LEFT(C85,7)&amp;E85</f>
        <v>012811001</v>
      </c>
      <c r="G85" s="56" t="s">
        <v>69</v>
      </c>
      <c r="H85" s="151"/>
      <c r="I85" s="151"/>
      <c r="J85" s="121"/>
      <c r="K85" s="645" t="s">
        <v>993</v>
      </c>
      <c r="L85" s="25"/>
      <c r="M85" s="432"/>
      <c r="N85" s="40"/>
      <c r="O85" s="40"/>
      <c r="P85" s="40"/>
    </row>
    <row r="86" spans="1:16" s="660" customFormat="1" ht="26.65" customHeight="1">
      <c r="A86" s="648">
        <f>IF(E86="","",COUNTA($G$8:G86))</f>
        <v>62</v>
      </c>
      <c r="B86" s="649" t="s">
        <v>1396</v>
      </c>
      <c r="C86" s="650" t="s">
        <v>1807</v>
      </c>
      <c r="D86" s="651" t="str">
        <f>LEFT(C86,5)</f>
        <v>01281</v>
      </c>
      <c r="E86" s="652" t="s">
        <v>402</v>
      </c>
      <c r="F86" s="653" t="str">
        <f>LEFT(C86,7)&amp;E86</f>
        <v>012819001</v>
      </c>
      <c r="G86" s="653" t="s">
        <v>77</v>
      </c>
      <c r="H86" s="654"/>
      <c r="I86" s="654"/>
      <c r="J86" s="655"/>
      <c r="K86" s="656"/>
      <c r="L86" s="657"/>
      <c r="M86" s="658"/>
      <c r="N86" s="659"/>
      <c r="O86" s="659"/>
      <c r="P86" s="659"/>
    </row>
    <row r="87" spans="1:16" ht="29.25" customHeight="1">
      <c r="A87" s="161" t="s">
        <v>130</v>
      </c>
      <c r="B87" s="442" t="s">
        <v>1522</v>
      </c>
      <c r="C87" s="493" t="s">
        <v>211</v>
      </c>
      <c r="D87" s="101"/>
      <c r="E87" s="378"/>
      <c r="F87" s="500" t="str">
        <f>LEFT(C87,5)&amp;E87</f>
        <v>0129</v>
      </c>
      <c r="G87" s="56"/>
      <c r="H87" s="69"/>
      <c r="I87" s="69"/>
      <c r="J87" s="121"/>
      <c r="K87" s="645" t="s">
        <v>211</v>
      </c>
      <c r="L87" s="27"/>
      <c r="M87" s="432"/>
      <c r="N87" s="40"/>
      <c r="O87" s="40"/>
      <c r="P87" s="40"/>
    </row>
    <row r="88" spans="1:16" ht="26.65" customHeight="1">
      <c r="A88" s="124">
        <f>IF(E88="","",COUNTA($G$8:G88))</f>
        <v>63</v>
      </c>
      <c r="B88" s="437" t="s">
        <v>1521</v>
      </c>
      <c r="C88" s="453" t="s">
        <v>1518</v>
      </c>
      <c r="D88" s="78" t="s">
        <v>1517</v>
      </c>
      <c r="E88" s="378" t="s">
        <v>402</v>
      </c>
      <c r="F88" s="56" t="str">
        <f>LEFT(C88,7)&amp;E88</f>
        <v>012901201</v>
      </c>
      <c r="G88" s="56" t="s">
        <v>1802</v>
      </c>
      <c r="H88" s="151"/>
      <c r="I88" s="151"/>
      <c r="J88" s="121"/>
      <c r="K88" s="645"/>
      <c r="L88" s="27"/>
      <c r="M88" s="432"/>
      <c r="N88" s="40"/>
      <c r="O88" s="40"/>
      <c r="P88" s="40"/>
    </row>
    <row r="89" spans="1:16" ht="26.65" customHeight="1">
      <c r="A89" s="124">
        <f>IF(E89="","",COUNTA($G$8:G89))</f>
        <v>64</v>
      </c>
      <c r="B89" s="437" t="s">
        <v>1425</v>
      </c>
      <c r="C89" s="453" t="s">
        <v>617</v>
      </c>
      <c r="D89" s="55" t="str">
        <f>LEFT(C89,5)</f>
        <v>01290</v>
      </c>
      <c r="E89" s="378" t="s">
        <v>402</v>
      </c>
      <c r="F89" s="56" t="str">
        <f>LEFT(C89,7)&amp;E89</f>
        <v>012901901</v>
      </c>
      <c r="G89" s="56" t="s">
        <v>69</v>
      </c>
      <c r="H89" s="151" t="s">
        <v>41</v>
      </c>
      <c r="I89" s="151"/>
      <c r="J89" s="121"/>
      <c r="K89" s="645" t="s">
        <v>994</v>
      </c>
      <c r="L89" s="27"/>
      <c r="M89" s="432"/>
      <c r="N89" s="40"/>
      <c r="O89" s="40"/>
      <c r="P89" s="40"/>
    </row>
    <row r="90" spans="1:16" ht="20.100000000000001" customHeight="1">
      <c r="A90" s="177" t="s">
        <v>133</v>
      </c>
      <c r="B90" s="442" t="s">
        <v>689</v>
      </c>
      <c r="C90" s="493" t="s">
        <v>688</v>
      </c>
      <c r="D90" s="55"/>
      <c r="E90" s="378"/>
      <c r="F90" s="623" t="s">
        <v>688</v>
      </c>
      <c r="G90" s="56"/>
      <c r="H90" s="151"/>
      <c r="I90" s="151"/>
      <c r="J90" s="121"/>
      <c r="K90" s="645" t="s">
        <v>688</v>
      </c>
      <c r="L90" s="27"/>
      <c r="M90" s="432"/>
      <c r="N90" s="40"/>
      <c r="O90" s="40"/>
      <c r="P90" s="40"/>
    </row>
    <row r="91" spans="1:16" ht="26.65" customHeight="1">
      <c r="A91" s="124">
        <f>IF(E91="","",COUNTA($G$8:G91))</f>
        <v>65</v>
      </c>
      <c r="B91" s="437" t="s">
        <v>1549</v>
      </c>
      <c r="C91" s="531" t="s">
        <v>687</v>
      </c>
      <c r="D91" s="55" t="str">
        <f t="shared" ref="D91:D105" si="6">LEFT(C91,5)</f>
        <v>01300</v>
      </c>
      <c r="E91" s="378" t="s">
        <v>402</v>
      </c>
      <c r="F91" s="56" t="str">
        <f t="shared" ref="F91:F105" si="7">LEFT(C91,7)&amp;E91</f>
        <v>013000001</v>
      </c>
      <c r="G91" s="56" t="s">
        <v>1777</v>
      </c>
      <c r="H91" s="65"/>
      <c r="I91" s="65"/>
      <c r="J91" s="121"/>
      <c r="K91" s="645" t="s">
        <v>995</v>
      </c>
      <c r="L91" s="27"/>
      <c r="M91" s="432"/>
      <c r="N91" s="40"/>
      <c r="O91" s="40"/>
      <c r="P91" s="40"/>
    </row>
    <row r="92" spans="1:16" ht="26.65" customHeight="1">
      <c r="A92" s="124">
        <f>IF(E92="","",COUNTA($G$8:G92))</f>
        <v>66</v>
      </c>
      <c r="B92" s="437" t="s">
        <v>1553</v>
      </c>
      <c r="C92" s="531" t="s">
        <v>687</v>
      </c>
      <c r="D92" s="55" t="str">
        <f t="shared" si="6"/>
        <v>01300</v>
      </c>
      <c r="E92" s="378" t="s">
        <v>405</v>
      </c>
      <c r="F92" s="56" t="str">
        <f t="shared" si="7"/>
        <v>013000002</v>
      </c>
      <c r="G92" s="56" t="s">
        <v>1777</v>
      </c>
      <c r="H92" s="65"/>
      <c r="I92" s="65"/>
      <c r="J92" s="121"/>
      <c r="K92" s="645" t="s">
        <v>996</v>
      </c>
      <c r="L92" s="29"/>
      <c r="M92" s="432"/>
      <c r="N92" s="40"/>
      <c r="O92" s="40"/>
      <c r="P92" s="40"/>
    </row>
    <row r="93" spans="1:16" ht="26.65" customHeight="1">
      <c r="A93" s="124">
        <f>IF(E93="","",COUNTA($G$8:G93))</f>
        <v>67</v>
      </c>
      <c r="B93" s="437" t="s">
        <v>1554</v>
      </c>
      <c r="C93" s="531" t="s">
        <v>687</v>
      </c>
      <c r="D93" s="55" t="str">
        <f t="shared" si="6"/>
        <v>01300</v>
      </c>
      <c r="E93" s="378" t="s">
        <v>406</v>
      </c>
      <c r="F93" s="56" t="str">
        <f t="shared" si="7"/>
        <v>013000003</v>
      </c>
      <c r="G93" s="56" t="s">
        <v>1777</v>
      </c>
      <c r="H93" s="65"/>
      <c r="I93" s="65"/>
      <c r="J93" s="121"/>
      <c r="K93" s="645" t="s">
        <v>997</v>
      </c>
      <c r="L93" s="106"/>
      <c r="M93" s="432"/>
      <c r="N93" s="40"/>
      <c r="O93" s="40"/>
      <c r="P93" s="40"/>
    </row>
    <row r="94" spans="1:16" ht="26.65" customHeight="1">
      <c r="A94" s="124">
        <f>IF(E94="","",COUNTA($G$8:G94))</f>
        <v>68</v>
      </c>
      <c r="B94" s="437" t="s">
        <v>1822</v>
      </c>
      <c r="C94" s="531" t="s">
        <v>687</v>
      </c>
      <c r="D94" s="55" t="str">
        <f t="shared" si="6"/>
        <v>01300</v>
      </c>
      <c r="E94" s="378" t="s">
        <v>407</v>
      </c>
      <c r="F94" s="56" t="str">
        <f t="shared" si="7"/>
        <v>013000004</v>
      </c>
      <c r="G94" s="56" t="s">
        <v>1777</v>
      </c>
      <c r="H94" s="65"/>
      <c r="I94" s="65"/>
      <c r="J94" s="121"/>
      <c r="K94" s="645"/>
      <c r="L94" s="106"/>
      <c r="M94" s="432"/>
      <c r="N94" s="40"/>
      <c r="O94" s="40"/>
      <c r="P94" s="40"/>
    </row>
    <row r="95" spans="1:16" ht="26.65" customHeight="1">
      <c r="A95" s="124">
        <f>IF(E95="","",COUNTA($G$8:G95))</f>
        <v>69</v>
      </c>
      <c r="B95" s="437" t="s">
        <v>1555</v>
      </c>
      <c r="C95" s="531" t="s">
        <v>687</v>
      </c>
      <c r="D95" s="55" t="str">
        <f t="shared" si="6"/>
        <v>01300</v>
      </c>
      <c r="E95" s="378" t="s">
        <v>408</v>
      </c>
      <c r="F95" s="56" t="str">
        <f t="shared" si="7"/>
        <v>013000005</v>
      </c>
      <c r="G95" s="56" t="s">
        <v>1777</v>
      </c>
      <c r="H95" s="65"/>
      <c r="I95" s="65"/>
      <c r="J95" s="121"/>
      <c r="K95" s="645" t="s">
        <v>998</v>
      </c>
      <c r="L95" s="25"/>
      <c r="M95" s="432"/>
      <c r="N95" s="40"/>
      <c r="O95" s="40"/>
      <c r="P95" s="40"/>
    </row>
    <row r="96" spans="1:16" ht="26.65" customHeight="1">
      <c r="A96" s="124">
        <f>IF(E96="","",COUNTA($G$8:G96))</f>
        <v>70</v>
      </c>
      <c r="B96" s="437" t="s">
        <v>1821</v>
      </c>
      <c r="C96" s="531" t="s">
        <v>687</v>
      </c>
      <c r="D96" s="55" t="str">
        <f t="shared" si="6"/>
        <v>01300</v>
      </c>
      <c r="E96" s="378" t="s">
        <v>409</v>
      </c>
      <c r="F96" s="56" t="str">
        <f t="shared" si="7"/>
        <v>013000006</v>
      </c>
      <c r="G96" s="56" t="s">
        <v>1777</v>
      </c>
      <c r="H96" s="65"/>
      <c r="I96" s="65"/>
      <c r="J96" s="121"/>
      <c r="K96" s="645"/>
      <c r="L96" s="25"/>
      <c r="M96" s="432"/>
      <c r="N96" s="40"/>
      <c r="O96" s="40"/>
      <c r="P96" s="40"/>
    </row>
    <row r="97" spans="1:16" ht="26.65" customHeight="1">
      <c r="A97" s="124">
        <f>IF(E97="","",COUNTA($G$8:G97))</f>
        <v>71</v>
      </c>
      <c r="B97" s="437" t="s">
        <v>1823</v>
      </c>
      <c r="C97" s="531" t="s">
        <v>687</v>
      </c>
      <c r="D97" s="55" t="str">
        <f t="shared" si="6"/>
        <v>01300</v>
      </c>
      <c r="E97" s="378" t="s">
        <v>410</v>
      </c>
      <c r="F97" s="56" t="str">
        <f t="shared" si="7"/>
        <v>013000007</v>
      </c>
      <c r="G97" s="56" t="s">
        <v>1824</v>
      </c>
      <c r="H97" s="65"/>
      <c r="I97" s="65"/>
      <c r="J97" s="121"/>
      <c r="K97" s="645"/>
      <c r="L97" s="25"/>
      <c r="M97" s="432"/>
      <c r="N97" s="40"/>
      <c r="O97" s="40"/>
      <c r="P97" s="40"/>
    </row>
    <row r="98" spans="1:16" ht="26.65" customHeight="1">
      <c r="A98" s="124">
        <f>IF(E98="","",COUNTA($G$8:G98))</f>
        <v>72</v>
      </c>
      <c r="B98" s="437" t="s">
        <v>1556</v>
      </c>
      <c r="C98" s="531" t="s">
        <v>687</v>
      </c>
      <c r="D98" s="55" t="str">
        <f t="shared" si="6"/>
        <v>01300</v>
      </c>
      <c r="E98" s="378" t="s">
        <v>411</v>
      </c>
      <c r="F98" s="56" t="str">
        <f t="shared" si="7"/>
        <v>013000008</v>
      </c>
      <c r="G98" s="56" t="s">
        <v>1777</v>
      </c>
      <c r="H98" s="65"/>
      <c r="I98" s="65"/>
      <c r="J98" s="121"/>
      <c r="K98" s="645" t="s">
        <v>999</v>
      </c>
      <c r="L98" s="22"/>
      <c r="M98" s="432"/>
      <c r="N98" s="40"/>
      <c r="O98" s="40"/>
      <c r="P98" s="40"/>
    </row>
    <row r="99" spans="1:16" ht="26.65" customHeight="1">
      <c r="A99" s="124">
        <f>IF(E99="","",COUNTA($G$8:G99))</f>
        <v>73</v>
      </c>
      <c r="B99" s="437" t="s">
        <v>1557</v>
      </c>
      <c r="C99" s="531" t="s">
        <v>687</v>
      </c>
      <c r="D99" s="55" t="str">
        <f t="shared" si="6"/>
        <v>01300</v>
      </c>
      <c r="E99" s="378" t="s">
        <v>412</v>
      </c>
      <c r="F99" s="56" t="str">
        <f t="shared" si="7"/>
        <v>013000009</v>
      </c>
      <c r="G99" s="56" t="s">
        <v>1777</v>
      </c>
      <c r="H99" s="65" t="s">
        <v>41</v>
      </c>
      <c r="I99" s="65"/>
      <c r="J99" s="121"/>
      <c r="K99" s="645" t="s">
        <v>1000</v>
      </c>
      <c r="L99" s="30"/>
      <c r="M99" s="432"/>
      <c r="N99" s="40"/>
      <c r="O99" s="40"/>
      <c r="P99" s="40"/>
    </row>
    <row r="100" spans="1:16" ht="26.65" customHeight="1">
      <c r="A100" s="124">
        <f>IF(E100="","",COUNTA($G$8:G100))</f>
        <v>74</v>
      </c>
      <c r="B100" s="437" t="s">
        <v>1558</v>
      </c>
      <c r="C100" s="531" t="s">
        <v>687</v>
      </c>
      <c r="D100" s="55" t="str">
        <f t="shared" si="6"/>
        <v>01300</v>
      </c>
      <c r="E100" s="378" t="s">
        <v>441</v>
      </c>
      <c r="F100" s="56" t="str">
        <f t="shared" si="7"/>
        <v>013000010</v>
      </c>
      <c r="G100" s="56" t="s">
        <v>1777</v>
      </c>
      <c r="H100" s="151" t="s">
        <v>41</v>
      </c>
      <c r="I100" s="65"/>
      <c r="J100" s="121"/>
      <c r="K100" s="645" t="s">
        <v>1001</v>
      </c>
      <c r="L100" s="25"/>
      <c r="M100" s="432"/>
      <c r="N100" s="40"/>
      <c r="O100" s="40"/>
      <c r="P100" s="40"/>
    </row>
    <row r="101" spans="1:16" ht="26.65" customHeight="1">
      <c r="A101" s="124">
        <f>IF(E101="","",COUNTA($G$8:G101))</f>
        <v>75</v>
      </c>
      <c r="B101" s="437" t="s">
        <v>1792</v>
      </c>
      <c r="C101" s="531" t="s">
        <v>687</v>
      </c>
      <c r="D101" s="55" t="str">
        <f t="shared" si="6"/>
        <v>01300</v>
      </c>
      <c r="E101" s="378" t="s">
        <v>450</v>
      </c>
      <c r="F101" s="56" t="str">
        <f t="shared" si="7"/>
        <v>013000011</v>
      </c>
      <c r="G101" s="56" t="s">
        <v>1777</v>
      </c>
      <c r="H101" s="65"/>
      <c r="I101" s="65"/>
      <c r="J101" s="121"/>
      <c r="K101" s="645" t="s">
        <v>1002</v>
      </c>
      <c r="L101" s="24"/>
      <c r="M101" s="432"/>
      <c r="N101" s="40"/>
      <c r="O101" s="40"/>
      <c r="P101" s="40"/>
    </row>
    <row r="102" spans="1:16" ht="26.65" customHeight="1">
      <c r="A102" s="124">
        <f>IF(E102="","",COUNTA($G$8:G102))</f>
        <v>76</v>
      </c>
      <c r="B102" s="437" t="s">
        <v>1793</v>
      </c>
      <c r="C102" s="531" t="s">
        <v>687</v>
      </c>
      <c r="D102" s="55" t="str">
        <f t="shared" si="6"/>
        <v>01300</v>
      </c>
      <c r="E102" s="378" t="s">
        <v>452</v>
      </c>
      <c r="F102" s="56" t="str">
        <f t="shared" si="7"/>
        <v>013000012</v>
      </c>
      <c r="G102" s="56" t="s">
        <v>1777</v>
      </c>
      <c r="H102" s="65"/>
      <c r="I102" s="65"/>
      <c r="J102" s="121"/>
      <c r="K102" s="645" t="s">
        <v>1003</v>
      </c>
      <c r="L102" s="27"/>
      <c r="M102" s="432"/>
      <c r="N102" s="40"/>
      <c r="O102" s="40"/>
      <c r="P102" s="40"/>
    </row>
    <row r="103" spans="1:16" ht="26.65" customHeight="1">
      <c r="A103" s="124">
        <f>IF(E103="","",COUNTA($G$8:G103))</f>
        <v>77</v>
      </c>
      <c r="B103" s="437" t="s">
        <v>1559</v>
      </c>
      <c r="C103" s="531" t="s">
        <v>687</v>
      </c>
      <c r="D103" s="55" t="str">
        <f t="shared" si="6"/>
        <v>01300</v>
      </c>
      <c r="E103" s="378" t="s">
        <v>453</v>
      </c>
      <c r="F103" s="56" t="str">
        <f t="shared" si="7"/>
        <v>013000013</v>
      </c>
      <c r="G103" s="56" t="s">
        <v>1777</v>
      </c>
      <c r="H103" s="65" t="s">
        <v>41</v>
      </c>
      <c r="I103" s="65"/>
      <c r="J103" s="121"/>
      <c r="K103" s="645" t="s">
        <v>1004</v>
      </c>
      <c r="L103" s="27"/>
      <c r="M103" s="432"/>
      <c r="N103" s="40"/>
      <c r="O103" s="40"/>
      <c r="P103" s="40"/>
    </row>
    <row r="104" spans="1:16" ht="26.65" customHeight="1">
      <c r="A104" s="124">
        <f>IF(E104="","",COUNTA($G$8:G104))</f>
        <v>78</v>
      </c>
      <c r="B104" s="437" t="s">
        <v>1560</v>
      </c>
      <c r="C104" s="531" t="s">
        <v>687</v>
      </c>
      <c r="D104" s="55" t="str">
        <f t="shared" si="6"/>
        <v>01300</v>
      </c>
      <c r="E104" s="378" t="s">
        <v>2020</v>
      </c>
      <c r="F104" s="56" t="str">
        <f t="shared" si="7"/>
        <v>013000014</v>
      </c>
      <c r="G104" s="56" t="s">
        <v>1777</v>
      </c>
      <c r="H104" s="65"/>
      <c r="I104" s="65"/>
      <c r="J104" s="121"/>
      <c r="K104" s="645" t="s">
        <v>1005</v>
      </c>
      <c r="L104" s="27"/>
      <c r="M104" s="432"/>
      <c r="N104" s="40"/>
      <c r="O104" s="40"/>
      <c r="P104" s="40"/>
    </row>
    <row r="105" spans="1:16" ht="26.65" customHeight="1">
      <c r="A105" s="124">
        <f>IF(E105="","",COUNTA($G$8:G105))</f>
        <v>79</v>
      </c>
      <c r="B105" s="437" t="s">
        <v>1561</v>
      </c>
      <c r="C105" s="531" t="s">
        <v>687</v>
      </c>
      <c r="D105" s="55" t="str">
        <f t="shared" si="6"/>
        <v>01300</v>
      </c>
      <c r="E105" s="378" t="s">
        <v>2022</v>
      </c>
      <c r="F105" s="56" t="str">
        <f t="shared" si="7"/>
        <v>013000015</v>
      </c>
      <c r="G105" s="56" t="s">
        <v>1777</v>
      </c>
      <c r="H105" s="65"/>
      <c r="I105" s="65"/>
      <c r="J105" s="121"/>
      <c r="K105" s="645" t="s">
        <v>1006</v>
      </c>
      <c r="L105" s="29"/>
      <c r="M105" s="432"/>
      <c r="N105" s="40"/>
      <c r="O105" s="40"/>
      <c r="P105" s="40"/>
    </row>
    <row r="106" spans="1:16" ht="20.100000000000001" customHeight="1">
      <c r="A106" s="461">
        <v>3</v>
      </c>
      <c r="B106" s="475" t="s">
        <v>327</v>
      </c>
      <c r="C106" s="489" t="s">
        <v>404</v>
      </c>
      <c r="D106" s="55"/>
      <c r="E106" s="378"/>
      <c r="F106" s="489" t="s">
        <v>404</v>
      </c>
      <c r="G106" s="56"/>
      <c r="H106" s="5"/>
      <c r="I106" s="5"/>
      <c r="J106" s="121"/>
      <c r="K106" s="645" t="s">
        <v>404</v>
      </c>
      <c r="L106" s="29"/>
      <c r="M106" s="432"/>
      <c r="N106" s="40"/>
      <c r="O106" s="40"/>
      <c r="P106" s="40"/>
    </row>
    <row r="107" spans="1:16" ht="20.100000000000001" customHeight="1">
      <c r="A107" s="161" t="s">
        <v>139</v>
      </c>
      <c r="B107" s="442" t="s">
        <v>328</v>
      </c>
      <c r="C107" s="610" t="s">
        <v>212</v>
      </c>
      <c r="D107" s="101"/>
      <c r="E107" s="378"/>
      <c r="F107" s="500" t="str">
        <f>LEFT(C107,5)&amp;E126</f>
        <v>0141</v>
      </c>
      <c r="G107" s="56"/>
      <c r="H107" s="5"/>
      <c r="I107" s="5"/>
      <c r="J107" s="121"/>
      <c r="K107" s="645" t="s">
        <v>212</v>
      </c>
      <c r="L107" s="29"/>
      <c r="M107" s="432"/>
      <c r="N107" s="40"/>
      <c r="O107" s="40"/>
      <c r="P107" s="40"/>
    </row>
    <row r="108" spans="1:16" ht="26.65" customHeight="1">
      <c r="A108" s="124">
        <f>IF(E108="","",COUNTA($G$8:G108))</f>
        <v>80</v>
      </c>
      <c r="B108" s="134" t="s">
        <v>1562</v>
      </c>
      <c r="C108" s="551" t="s">
        <v>128</v>
      </c>
      <c r="D108" s="55" t="str">
        <f t="shared" ref="D108:D113" si="8">LEFT(C108,5)</f>
        <v>01410</v>
      </c>
      <c r="E108" s="378" t="s">
        <v>402</v>
      </c>
      <c r="F108" s="56" t="str">
        <f t="shared" ref="F108:F113" si="9">LEFT(C108,7)&amp;E108</f>
        <v>014101001</v>
      </c>
      <c r="G108" s="56" t="s">
        <v>77</v>
      </c>
      <c r="H108" s="65"/>
      <c r="I108" s="65"/>
      <c r="J108" s="121"/>
      <c r="K108" s="645" t="s">
        <v>1007</v>
      </c>
      <c r="L108" s="27"/>
      <c r="M108" s="432"/>
      <c r="N108" s="40"/>
      <c r="O108" s="40"/>
      <c r="P108" s="40"/>
    </row>
    <row r="109" spans="1:16" ht="26.65" customHeight="1">
      <c r="A109" s="124">
        <f>IF(E109="","",COUNTA($G$8:G109))</f>
        <v>81</v>
      </c>
      <c r="B109" s="134" t="s">
        <v>213</v>
      </c>
      <c r="C109" s="551" t="s">
        <v>129</v>
      </c>
      <c r="D109" s="55" t="str">
        <f t="shared" si="8"/>
        <v>01410</v>
      </c>
      <c r="E109" s="378" t="s">
        <v>402</v>
      </c>
      <c r="F109" s="56" t="str">
        <f t="shared" si="9"/>
        <v>014102001</v>
      </c>
      <c r="G109" s="56" t="s">
        <v>69</v>
      </c>
      <c r="H109" s="151" t="s">
        <v>41</v>
      </c>
      <c r="I109" s="152"/>
      <c r="J109" s="121"/>
      <c r="K109" s="645" t="s">
        <v>1008</v>
      </c>
      <c r="L109" s="27"/>
      <c r="M109" s="432"/>
      <c r="N109" s="40"/>
      <c r="O109" s="40"/>
      <c r="P109" s="40"/>
    </row>
    <row r="110" spans="1:16" ht="26.65" customHeight="1">
      <c r="A110" s="124">
        <f>IF(E110="","",COUNTA($G$8:G110))</f>
        <v>82</v>
      </c>
      <c r="B110" s="134" t="s">
        <v>1606</v>
      </c>
      <c r="C110" s="551" t="s">
        <v>129</v>
      </c>
      <c r="D110" s="55" t="str">
        <f t="shared" si="8"/>
        <v>01410</v>
      </c>
      <c r="E110" s="378" t="s">
        <v>405</v>
      </c>
      <c r="F110" s="56" t="str">
        <f t="shared" si="9"/>
        <v>014102002</v>
      </c>
      <c r="G110" s="56" t="s">
        <v>77</v>
      </c>
      <c r="H110" s="65"/>
      <c r="I110" s="65"/>
      <c r="J110" s="121"/>
      <c r="K110" s="645" t="s">
        <v>1009</v>
      </c>
      <c r="L110" s="27"/>
      <c r="M110" s="432"/>
      <c r="N110" s="40"/>
      <c r="O110" s="40"/>
      <c r="P110" s="40"/>
    </row>
    <row r="111" spans="1:16" ht="26.65" customHeight="1">
      <c r="A111" s="124">
        <f>IF(E111="","",COUNTA($G$8:G111))</f>
        <v>83</v>
      </c>
      <c r="B111" s="134" t="s">
        <v>1607</v>
      </c>
      <c r="C111" s="551" t="s">
        <v>129</v>
      </c>
      <c r="D111" s="55" t="str">
        <f t="shared" si="8"/>
        <v>01410</v>
      </c>
      <c r="E111" s="378" t="s">
        <v>406</v>
      </c>
      <c r="F111" s="56" t="str">
        <f t="shared" si="9"/>
        <v>014102003</v>
      </c>
      <c r="G111" s="56" t="s">
        <v>77</v>
      </c>
      <c r="H111" s="65"/>
      <c r="I111" s="65"/>
      <c r="J111" s="121"/>
      <c r="K111" s="645" t="s">
        <v>1010</v>
      </c>
      <c r="L111" s="29"/>
      <c r="M111" s="432"/>
      <c r="N111" s="40"/>
      <c r="O111" s="40"/>
      <c r="P111" s="40"/>
    </row>
    <row r="112" spans="1:16" ht="26.65" customHeight="1">
      <c r="A112" s="124">
        <f>IF(E112="","",COUNTA($G$8:G112))</f>
        <v>84</v>
      </c>
      <c r="B112" s="134" t="s">
        <v>1563</v>
      </c>
      <c r="C112" s="551" t="s">
        <v>129</v>
      </c>
      <c r="D112" s="55" t="str">
        <f t="shared" si="8"/>
        <v>01410</v>
      </c>
      <c r="E112" s="378" t="s">
        <v>407</v>
      </c>
      <c r="F112" s="56" t="str">
        <f t="shared" si="9"/>
        <v>014102004</v>
      </c>
      <c r="G112" s="56" t="s">
        <v>77</v>
      </c>
      <c r="H112" s="65"/>
      <c r="I112" s="65"/>
      <c r="J112" s="121"/>
      <c r="K112" s="645" t="s">
        <v>1011</v>
      </c>
      <c r="L112" s="27"/>
      <c r="M112" s="432"/>
      <c r="N112" s="40"/>
      <c r="O112" s="40"/>
      <c r="P112" s="40"/>
    </row>
    <row r="113" spans="1:16" ht="26.65" customHeight="1">
      <c r="A113" s="124">
        <f>IF(E113="","",COUNTA($G$8:G113))</f>
        <v>85</v>
      </c>
      <c r="B113" s="134" t="s">
        <v>1426</v>
      </c>
      <c r="C113" s="551" t="s">
        <v>214</v>
      </c>
      <c r="D113" s="55" t="str">
        <f t="shared" si="8"/>
        <v>01410</v>
      </c>
      <c r="E113" s="378" t="s">
        <v>402</v>
      </c>
      <c r="F113" s="56" t="str">
        <f t="shared" si="9"/>
        <v>014104001</v>
      </c>
      <c r="G113" s="56" t="s">
        <v>69</v>
      </c>
      <c r="H113" s="151" t="s">
        <v>41</v>
      </c>
      <c r="I113" s="151"/>
      <c r="J113" s="121"/>
      <c r="K113" s="645" t="s">
        <v>1012</v>
      </c>
      <c r="L113" s="27"/>
      <c r="M113" s="432"/>
      <c r="N113" s="40"/>
      <c r="O113" s="40"/>
      <c r="P113" s="40"/>
    </row>
    <row r="114" spans="1:16" ht="20.100000000000001" customHeight="1">
      <c r="A114" s="161" t="s">
        <v>423</v>
      </c>
      <c r="B114" s="442" t="s">
        <v>329</v>
      </c>
      <c r="C114" s="610" t="s">
        <v>215</v>
      </c>
      <c r="D114" s="55"/>
      <c r="E114" s="378"/>
      <c r="F114" s="500" t="str">
        <f>LEFT(C114,5)&amp;E114</f>
        <v>0145</v>
      </c>
      <c r="G114" s="56"/>
      <c r="H114" s="69"/>
      <c r="I114" s="69"/>
      <c r="J114" s="121"/>
      <c r="K114" s="645" t="s">
        <v>215</v>
      </c>
      <c r="L114" s="27"/>
      <c r="M114" s="432"/>
      <c r="N114" s="40"/>
      <c r="O114" s="40"/>
      <c r="P114" s="40"/>
    </row>
    <row r="115" spans="1:16" ht="26.65" customHeight="1">
      <c r="A115" s="124">
        <f>IF(E115="","",COUNTA($G$8:G115))</f>
        <v>86</v>
      </c>
      <c r="B115" s="134" t="s">
        <v>1564</v>
      </c>
      <c r="C115" s="551" t="s">
        <v>132</v>
      </c>
      <c r="D115" s="55" t="str">
        <f>LEFT(C115,5)</f>
        <v>01450</v>
      </c>
      <c r="E115" s="378" t="s">
        <v>402</v>
      </c>
      <c r="F115" s="56" t="str">
        <f>LEFT(C115,7)&amp;E115</f>
        <v>014501001</v>
      </c>
      <c r="G115" s="56" t="s">
        <v>77</v>
      </c>
      <c r="H115" s="65"/>
      <c r="I115" s="65"/>
      <c r="J115" s="121"/>
      <c r="K115" s="645" t="s">
        <v>1013</v>
      </c>
      <c r="L115" s="27"/>
      <c r="M115" s="432"/>
      <c r="N115" s="40"/>
      <c r="O115" s="40"/>
      <c r="P115" s="40"/>
    </row>
    <row r="116" spans="1:16" ht="26.65" customHeight="1">
      <c r="A116" s="124">
        <f>IF(E116="","",COUNTA($G$8:G116))</f>
        <v>87</v>
      </c>
      <c r="B116" s="135" t="s">
        <v>1566</v>
      </c>
      <c r="C116" s="551" t="s">
        <v>132</v>
      </c>
      <c r="D116" s="55" t="str">
        <f>LEFT(C116,5)</f>
        <v>01450</v>
      </c>
      <c r="E116" s="378" t="s">
        <v>405</v>
      </c>
      <c r="F116" s="56" t="str">
        <f>LEFT(C116,7)&amp;E116</f>
        <v>014501002</v>
      </c>
      <c r="G116" s="56" t="s">
        <v>69</v>
      </c>
      <c r="H116" s="151" t="s">
        <v>41</v>
      </c>
      <c r="I116" s="151"/>
      <c r="J116" s="121"/>
      <c r="K116" s="645" t="s">
        <v>1014</v>
      </c>
      <c r="L116" s="27"/>
      <c r="M116" s="432"/>
      <c r="N116" s="40"/>
      <c r="O116" s="40"/>
      <c r="P116" s="40"/>
    </row>
    <row r="117" spans="1:16" ht="26.65" customHeight="1">
      <c r="A117" s="124">
        <f>IF(E117="","",COUNTA($G$8:G117))</f>
        <v>88</v>
      </c>
      <c r="B117" s="134" t="s">
        <v>1565</v>
      </c>
      <c r="C117" s="551" t="s">
        <v>132</v>
      </c>
      <c r="D117" s="55" t="str">
        <f>LEFT(C117,5)</f>
        <v>01450</v>
      </c>
      <c r="E117" s="378" t="s">
        <v>406</v>
      </c>
      <c r="F117" s="56" t="str">
        <f>LEFT(C117,7)&amp;E117</f>
        <v>014501003</v>
      </c>
      <c r="G117" s="56" t="s">
        <v>69</v>
      </c>
      <c r="H117" s="151" t="s">
        <v>41</v>
      </c>
      <c r="I117" s="151"/>
      <c r="J117" s="121"/>
      <c r="K117" s="645" t="s">
        <v>1015</v>
      </c>
      <c r="L117" s="27"/>
      <c r="M117" s="432"/>
      <c r="N117" s="40"/>
      <c r="O117" s="40"/>
      <c r="P117" s="40"/>
    </row>
    <row r="118" spans="1:16" ht="20.100000000000001" customHeight="1">
      <c r="A118" s="161" t="s">
        <v>124</v>
      </c>
      <c r="B118" s="442" t="s">
        <v>330</v>
      </c>
      <c r="C118" s="610" t="s">
        <v>216</v>
      </c>
      <c r="D118" s="55"/>
      <c r="E118" s="378"/>
      <c r="F118" s="500" t="str">
        <f>LEFT(C118,5)&amp;E118</f>
        <v>0146</v>
      </c>
      <c r="G118" s="56"/>
      <c r="H118" s="69"/>
      <c r="I118" s="69"/>
      <c r="J118" s="121"/>
      <c r="K118" s="645" t="s">
        <v>216</v>
      </c>
      <c r="L118" s="27"/>
      <c r="M118" s="432"/>
      <c r="N118" s="40"/>
      <c r="O118" s="40"/>
      <c r="P118" s="40"/>
    </row>
    <row r="119" spans="1:16" ht="26.65" customHeight="1">
      <c r="A119" s="124">
        <f>IF(E119="","",COUNTA($G$8:G119))</f>
        <v>89</v>
      </c>
      <c r="B119" s="134" t="s">
        <v>137</v>
      </c>
      <c r="C119" s="551" t="s">
        <v>690</v>
      </c>
      <c r="D119" s="55" t="str">
        <f t="shared" ref="D119:D124" si="10">LEFT(C119,5)</f>
        <v>01460</v>
      </c>
      <c r="E119" s="378" t="s">
        <v>402</v>
      </c>
      <c r="F119" s="56" t="str">
        <f t="shared" ref="F119:F124" si="11">LEFT(C119,7)&amp;E119</f>
        <v>014601201</v>
      </c>
      <c r="G119" s="56" t="s">
        <v>182</v>
      </c>
      <c r="H119" s="151" t="s">
        <v>41</v>
      </c>
      <c r="I119" s="65"/>
      <c r="J119" s="121"/>
      <c r="K119" s="645" t="s">
        <v>1016</v>
      </c>
      <c r="L119" s="27"/>
      <c r="M119" s="432"/>
      <c r="N119" s="40"/>
      <c r="O119" s="40"/>
      <c r="P119" s="40"/>
    </row>
    <row r="120" spans="1:16" ht="26.65" customHeight="1">
      <c r="A120" s="124">
        <f>IF(E120="","",COUNTA($G$8:G120))</f>
        <v>90</v>
      </c>
      <c r="B120" s="134" t="s">
        <v>135</v>
      </c>
      <c r="C120" s="551" t="s">
        <v>690</v>
      </c>
      <c r="D120" s="55" t="str">
        <f t="shared" si="10"/>
        <v>01460</v>
      </c>
      <c r="E120" s="378" t="s">
        <v>405</v>
      </c>
      <c r="F120" s="56" t="str">
        <f t="shared" si="11"/>
        <v>014601202</v>
      </c>
      <c r="G120" s="56" t="s">
        <v>182</v>
      </c>
      <c r="H120" s="151" t="s">
        <v>41</v>
      </c>
      <c r="I120" s="65"/>
      <c r="J120" s="121"/>
      <c r="K120" s="645" t="s">
        <v>1017</v>
      </c>
      <c r="L120" s="27"/>
      <c r="M120" s="432"/>
      <c r="N120" s="40"/>
      <c r="O120" s="40"/>
      <c r="P120" s="40"/>
    </row>
    <row r="121" spans="1:16" ht="26.65" customHeight="1">
      <c r="A121" s="124">
        <f>IF(E121="","",COUNTA($G$8:G121))</f>
        <v>91</v>
      </c>
      <c r="B121" s="134" t="s">
        <v>138</v>
      </c>
      <c r="C121" s="551" t="s">
        <v>690</v>
      </c>
      <c r="D121" s="55" t="str">
        <f t="shared" si="10"/>
        <v>01460</v>
      </c>
      <c r="E121" s="378" t="s">
        <v>406</v>
      </c>
      <c r="F121" s="56" t="str">
        <f t="shared" si="11"/>
        <v>014601203</v>
      </c>
      <c r="G121" s="56" t="s">
        <v>182</v>
      </c>
      <c r="H121" s="151" t="s">
        <v>41</v>
      </c>
      <c r="I121" s="65"/>
      <c r="J121" s="121"/>
      <c r="K121" s="645" t="s">
        <v>1018</v>
      </c>
      <c r="L121" s="27"/>
      <c r="M121" s="432"/>
      <c r="N121" s="40"/>
      <c r="O121" s="40"/>
      <c r="P121" s="40"/>
    </row>
    <row r="122" spans="1:16" ht="26.65" customHeight="1">
      <c r="A122" s="124">
        <f>IF(E122="","",COUNTA($G$8:G122))</f>
        <v>92</v>
      </c>
      <c r="B122" s="447" t="s">
        <v>1608</v>
      </c>
      <c r="C122" s="551" t="s">
        <v>690</v>
      </c>
      <c r="D122" s="55" t="str">
        <f t="shared" si="10"/>
        <v>01460</v>
      </c>
      <c r="E122" s="378" t="s">
        <v>407</v>
      </c>
      <c r="F122" s="56" t="str">
        <f t="shared" si="11"/>
        <v>014601204</v>
      </c>
      <c r="G122" s="56" t="s">
        <v>182</v>
      </c>
      <c r="H122" s="151"/>
      <c r="I122" s="151"/>
      <c r="J122" s="121"/>
      <c r="K122" s="645" t="s">
        <v>1019</v>
      </c>
      <c r="L122" s="27"/>
      <c r="M122" s="432"/>
      <c r="N122" s="40"/>
      <c r="O122" s="40"/>
      <c r="P122" s="40"/>
    </row>
    <row r="123" spans="1:16" ht="26.65" customHeight="1">
      <c r="A123" s="124">
        <f>IF(E123="","",COUNTA($G$8:G123))</f>
        <v>93</v>
      </c>
      <c r="B123" s="135" t="s">
        <v>1567</v>
      </c>
      <c r="C123" s="551" t="s">
        <v>136</v>
      </c>
      <c r="D123" s="55" t="str">
        <f t="shared" si="10"/>
        <v>01460</v>
      </c>
      <c r="E123" s="378" t="s">
        <v>402</v>
      </c>
      <c r="F123" s="56" t="str">
        <f t="shared" si="11"/>
        <v>014602101</v>
      </c>
      <c r="G123" s="56" t="s">
        <v>69</v>
      </c>
      <c r="H123" s="151" t="s">
        <v>41</v>
      </c>
      <c r="I123" s="151"/>
      <c r="J123" s="121"/>
      <c r="K123" s="645" t="s">
        <v>1020</v>
      </c>
      <c r="L123" s="24"/>
      <c r="M123" s="432"/>
      <c r="N123" s="40"/>
      <c r="O123" s="40"/>
      <c r="P123" s="40"/>
    </row>
    <row r="124" spans="1:16" ht="26.65" customHeight="1">
      <c r="A124" s="124">
        <f>IF(E124="","",COUNTA($G$8:G124))</f>
        <v>94</v>
      </c>
      <c r="B124" s="447" t="s">
        <v>1609</v>
      </c>
      <c r="C124" s="551" t="s">
        <v>217</v>
      </c>
      <c r="D124" s="55" t="str">
        <f t="shared" si="10"/>
        <v>01460</v>
      </c>
      <c r="E124" s="378" t="s">
        <v>402</v>
      </c>
      <c r="F124" s="56" t="str">
        <f t="shared" si="11"/>
        <v>014602201</v>
      </c>
      <c r="G124" s="56" t="s">
        <v>1778</v>
      </c>
      <c r="H124" s="151" t="s">
        <v>41</v>
      </c>
      <c r="I124" s="151"/>
      <c r="J124" s="121"/>
      <c r="K124" s="645" t="s">
        <v>1021</v>
      </c>
      <c r="L124" s="27"/>
      <c r="M124" s="432"/>
      <c r="N124" s="40"/>
      <c r="O124" s="40"/>
      <c r="P124" s="40"/>
    </row>
    <row r="125" spans="1:16" ht="20.100000000000001" customHeight="1">
      <c r="A125" s="461">
        <v>4</v>
      </c>
      <c r="B125" s="475" t="s">
        <v>625</v>
      </c>
      <c r="C125" s="489" t="s">
        <v>624</v>
      </c>
      <c r="D125" s="55"/>
      <c r="E125" s="378"/>
      <c r="F125" s="489" t="s">
        <v>624</v>
      </c>
      <c r="G125" s="56"/>
      <c r="H125" s="69"/>
      <c r="I125" s="5"/>
      <c r="J125" s="121"/>
      <c r="K125" s="645" t="s">
        <v>624</v>
      </c>
      <c r="L125" s="27"/>
      <c r="M125" s="432"/>
      <c r="N125" s="40"/>
      <c r="O125" s="40"/>
      <c r="P125" s="40"/>
    </row>
    <row r="126" spans="1:16" ht="20.100000000000001" customHeight="1">
      <c r="A126" s="161" t="s">
        <v>171</v>
      </c>
      <c r="B126" s="442" t="s">
        <v>331</v>
      </c>
      <c r="C126" s="493" t="s">
        <v>297</v>
      </c>
      <c r="D126" s="55"/>
      <c r="E126" s="122"/>
      <c r="F126" s="500" t="str">
        <f>LEFT(C126,5)&amp;E126</f>
        <v>0161</v>
      </c>
      <c r="G126" s="56"/>
      <c r="H126" s="5"/>
      <c r="I126" s="5"/>
      <c r="J126" s="121"/>
      <c r="K126" s="645" t="s">
        <v>297</v>
      </c>
      <c r="L126" s="27"/>
      <c r="M126" s="432"/>
      <c r="N126" s="40"/>
      <c r="O126" s="40"/>
      <c r="P126" s="40"/>
    </row>
    <row r="127" spans="1:16" s="41" customFormat="1" ht="26.65" customHeight="1">
      <c r="A127" s="124">
        <f>IF(E127="","",COUNTA($G$8:G127))</f>
        <v>95</v>
      </c>
      <c r="B127" s="437" t="s">
        <v>1568</v>
      </c>
      <c r="C127" s="531" t="s">
        <v>168</v>
      </c>
      <c r="D127" s="55" t="str">
        <f t="shared" ref="D127:D142" si="12">LEFT(C127,5)</f>
        <v>01610</v>
      </c>
      <c r="E127" s="378" t="s">
        <v>402</v>
      </c>
      <c r="F127" s="625" t="str">
        <f t="shared" ref="F127:F142" si="13">LEFT(C127,7)&amp;E127</f>
        <v>016101001</v>
      </c>
      <c r="G127" s="56" t="s">
        <v>1779</v>
      </c>
      <c r="H127" s="150"/>
      <c r="I127" s="150"/>
      <c r="J127" s="121"/>
      <c r="K127" s="645" t="s">
        <v>1022</v>
      </c>
      <c r="L127" s="24"/>
      <c r="M127" s="432"/>
      <c r="N127" s="40"/>
      <c r="O127" s="40"/>
      <c r="P127" s="40"/>
    </row>
    <row r="128" spans="1:16" s="41" customFormat="1" ht="26.65" customHeight="1">
      <c r="A128" s="124">
        <f>IF(E128="","",COUNTA($G$8:G128))</f>
        <v>96</v>
      </c>
      <c r="B128" s="437" t="s">
        <v>571</v>
      </c>
      <c r="C128" s="453" t="s">
        <v>170</v>
      </c>
      <c r="D128" s="55" t="str">
        <f t="shared" si="12"/>
        <v>01610</v>
      </c>
      <c r="E128" s="378" t="s">
        <v>402</v>
      </c>
      <c r="F128" s="625" t="str">
        <f t="shared" si="13"/>
        <v>016102001</v>
      </c>
      <c r="G128" s="56" t="s">
        <v>1780</v>
      </c>
      <c r="H128" s="65"/>
      <c r="I128" s="65"/>
      <c r="J128" s="121"/>
      <c r="K128" s="645" t="s">
        <v>1023</v>
      </c>
      <c r="L128" s="21"/>
      <c r="M128" s="432"/>
      <c r="N128" s="40"/>
      <c r="O128" s="40"/>
      <c r="P128" s="40"/>
    </row>
    <row r="129" spans="1:16" s="41" customFormat="1" ht="26.65" customHeight="1">
      <c r="A129" s="124">
        <f>IF(E129="","",COUNTA($G$8:G129))</f>
        <v>97</v>
      </c>
      <c r="B129" s="437" t="s">
        <v>1570</v>
      </c>
      <c r="C129" s="531" t="s">
        <v>169</v>
      </c>
      <c r="D129" s="55" t="str">
        <f t="shared" si="12"/>
        <v>01610</v>
      </c>
      <c r="E129" s="378" t="s">
        <v>402</v>
      </c>
      <c r="F129" s="625" t="str">
        <f t="shared" si="13"/>
        <v>016103001</v>
      </c>
      <c r="G129" s="56" t="s">
        <v>1779</v>
      </c>
      <c r="H129" s="65"/>
      <c r="I129" s="65"/>
      <c r="J129" s="121"/>
      <c r="K129" s="645" t="s">
        <v>1024</v>
      </c>
      <c r="L129" s="25"/>
      <c r="M129" s="432"/>
      <c r="N129" s="40"/>
      <c r="O129" s="40"/>
      <c r="P129" s="40"/>
    </row>
    <row r="130" spans="1:16" ht="26.65" customHeight="1">
      <c r="A130" s="124">
        <f>IF(E130="","",COUNTA($G$8:G130))</f>
        <v>98</v>
      </c>
      <c r="B130" s="437" t="s">
        <v>1569</v>
      </c>
      <c r="C130" s="531" t="s">
        <v>169</v>
      </c>
      <c r="D130" s="55" t="str">
        <f t="shared" si="12"/>
        <v>01610</v>
      </c>
      <c r="E130" s="378" t="s">
        <v>405</v>
      </c>
      <c r="F130" s="625" t="str">
        <f t="shared" si="13"/>
        <v>016103002</v>
      </c>
      <c r="G130" s="56" t="s">
        <v>1779</v>
      </c>
      <c r="H130" s="150"/>
      <c r="I130" s="150"/>
      <c r="J130" s="121"/>
      <c r="K130" s="645" t="s">
        <v>1025</v>
      </c>
      <c r="L130" s="21"/>
      <c r="M130" s="432"/>
      <c r="N130" s="40"/>
      <c r="O130" s="40"/>
      <c r="P130" s="40"/>
    </row>
    <row r="131" spans="1:16" ht="26.65" customHeight="1">
      <c r="A131" s="124">
        <f>IF(E131="","",COUNTA($G$8:G131))</f>
        <v>99</v>
      </c>
      <c r="B131" s="437" t="s">
        <v>1571</v>
      </c>
      <c r="C131" s="453" t="s">
        <v>169</v>
      </c>
      <c r="D131" s="55" t="str">
        <f t="shared" si="12"/>
        <v>01610</v>
      </c>
      <c r="E131" s="378" t="s">
        <v>406</v>
      </c>
      <c r="F131" s="625" t="str">
        <f t="shared" si="13"/>
        <v>016103003</v>
      </c>
      <c r="G131" s="56" t="s">
        <v>1779</v>
      </c>
      <c r="H131" s="150"/>
      <c r="I131" s="150"/>
      <c r="J131" s="121"/>
      <c r="K131" s="645" t="s">
        <v>1026</v>
      </c>
      <c r="L131" s="27"/>
      <c r="M131" s="432"/>
      <c r="N131" s="40"/>
      <c r="O131" s="40"/>
      <c r="P131" s="40"/>
    </row>
    <row r="132" spans="1:16" ht="26.65" customHeight="1">
      <c r="A132" s="124">
        <f>IF(E132="","",COUNTA($G$8:G132))</f>
        <v>100</v>
      </c>
      <c r="B132" s="437" t="s">
        <v>833</v>
      </c>
      <c r="C132" s="453" t="s">
        <v>834</v>
      </c>
      <c r="D132" s="55" t="str">
        <f t="shared" si="12"/>
        <v>01610</v>
      </c>
      <c r="E132" s="378" t="s">
        <v>402</v>
      </c>
      <c r="F132" s="625" t="str">
        <f t="shared" si="13"/>
        <v>016106001</v>
      </c>
      <c r="G132" s="56" t="s">
        <v>1779</v>
      </c>
      <c r="H132" s="150"/>
      <c r="I132" s="150"/>
      <c r="J132" s="121"/>
      <c r="K132" s="645" t="s">
        <v>1027</v>
      </c>
      <c r="L132" s="21"/>
      <c r="M132" s="432"/>
      <c r="N132" s="40"/>
      <c r="O132" s="40"/>
      <c r="P132" s="40"/>
    </row>
    <row r="133" spans="1:16" ht="26.65" customHeight="1">
      <c r="A133" s="124">
        <f>IF(E133="","",COUNTA($G$8:G133))</f>
        <v>101</v>
      </c>
      <c r="B133" s="437" t="s">
        <v>1572</v>
      </c>
      <c r="C133" s="453" t="s">
        <v>172</v>
      </c>
      <c r="D133" s="55" t="str">
        <f>LEFT(C133,5)</f>
        <v>01610</v>
      </c>
      <c r="E133" s="378" t="s">
        <v>402</v>
      </c>
      <c r="F133" s="625" t="str">
        <f>LEFT(C133,7)&amp;E133</f>
        <v>016109001</v>
      </c>
      <c r="G133" s="56" t="s">
        <v>1779</v>
      </c>
      <c r="H133" s="150"/>
      <c r="I133" s="150"/>
      <c r="J133" s="121"/>
      <c r="K133" s="645" t="s">
        <v>1028</v>
      </c>
      <c r="L133" s="27"/>
      <c r="M133" s="432"/>
      <c r="N133" s="40"/>
      <c r="O133" s="40"/>
      <c r="P133" s="40"/>
    </row>
    <row r="134" spans="1:16" ht="26.65" customHeight="1">
      <c r="A134" s="124">
        <f>IF(E134="","",COUNTA($G$8:G134))</f>
        <v>102</v>
      </c>
      <c r="B134" s="437" t="s">
        <v>1573</v>
      </c>
      <c r="C134" s="453" t="s">
        <v>172</v>
      </c>
      <c r="D134" s="55" t="str">
        <f t="shared" si="12"/>
        <v>01610</v>
      </c>
      <c r="E134" s="378" t="s">
        <v>405</v>
      </c>
      <c r="F134" s="625" t="str">
        <f t="shared" si="13"/>
        <v>016109002</v>
      </c>
      <c r="G134" s="56" t="s">
        <v>1779</v>
      </c>
      <c r="H134" s="65"/>
      <c r="I134" s="65"/>
      <c r="J134" s="121"/>
      <c r="K134" s="645" t="s">
        <v>1029</v>
      </c>
      <c r="L134" s="25"/>
      <c r="M134" s="432"/>
      <c r="N134" s="40"/>
      <c r="O134" s="40"/>
      <c r="P134" s="40"/>
    </row>
    <row r="135" spans="1:16" ht="26.65" customHeight="1">
      <c r="A135" s="124">
        <f>IF(E135="","",COUNTA($G$8:G135))</f>
        <v>103</v>
      </c>
      <c r="B135" s="437" t="s">
        <v>1574</v>
      </c>
      <c r="C135" s="453" t="s">
        <v>172</v>
      </c>
      <c r="D135" s="55" t="str">
        <f t="shared" si="12"/>
        <v>01610</v>
      </c>
      <c r="E135" s="378" t="s">
        <v>406</v>
      </c>
      <c r="F135" s="625" t="str">
        <f t="shared" si="13"/>
        <v>016109003</v>
      </c>
      <c r="G135" s="56" t="s">
        <v>1779</v>
      </c>
      <c r="H135" s="150"/>
      <c r="I135" s="150"/>
      <c r="J135" s="121"/>
      <c r="K135" s="645" t="s">
        <v>1030</v>
      </c>
      <c r="L135" s="21"/>
      <c r="M135" s="432"/>
      <c r="N135" s="40"/>
      <c r="O135" s="40"/>
      <c r="P135" s="40"/>
    </row>
    <row r="136" spans="1:16" s="41" customFormat="1" ht="20.100000000000001" customHeight="1">
      <c r="A136" s="161" t="s">
        <v>173</v>
      </c>
      <c r="B136" s="442" t="s">
        <v>332</v>
      </c>
      <c r="C136" s="493" t="s">
        <v>298</v>
      </c>
      <c r="D136" s="101"/>
      <c r="E136" s="378"/>
      <c r="F136" s="500" t="str">
        <f>LEFT(C136,5)&amp;E136</f>
        <v>0162</v>
      </c>
      <c r="G136" s="65"/>
      <c r="H136" s="5"/>
      <c r="I136" s="5"/>
      <c r="J136" s="121"/>
      <c r="K136" s="645" t="s">
        <v>298</v>
      </c>
      <c r="L136" s="21"/>
      <c r="M136" s="432"/>
      <c r="N136" s="40"/>
      <c r="O136" s="40"/>
      <c r="P136" s="40"/>
    </row>
    <row r="137" spans="1:16" ht="26.65" customHeight="1">
      <c r="A137" s="124">
        <f>IF(E137="","",COUNTA($G$8:G137))</f>
        <v>104</v>
      </c>
      <c r="B137" s="437" t="s">
        <v>1575</v>
      </c>
      <c r="C137" s="453" t="s">
        <v>181</v>
      </c>
      <c r="D137" s="55" t="str">
        <f>LEFT(C137,5)</f>
        <v>01620</v>
      </c>
      <c r="E137" s="378" t="s">
        <v>402</v>
      </c>
      <c r="F137" s="56" t="str">
        <f>LEFT(C137,7)&amp;E137</f>
        <v>016202001</v>
      </c>
      <c r="G137" s="56" t="s">
        <v>182</v>
      </c>
      <c r="H137" s="65"/>
      <c r="I137" s="65"/>
      <c r="J137" s="121"/>
      <c r="K137" s="645" t="s">
        <v>1031</v>
      </c>
      <c r="L137" s="38"/>
      <c r="M137" s="432"/>
      <c r="N137" s="40"/>
      <c r="O137" s="40"/>
      <c r="P137" s="40"/>
    </row>
    <row r="138" spans="1:16" ht="26.65" customHeight="1">
      <c r="A138" s="124">
        <f>IF(E138="","",COUNTA($G$8:G138))</f>
        <v>105</v>
      </c>
      <c r="B138" s="437" t="s">
        <v>1612</v>
      </c>
      <c r="C138" s="453" t="s">
        <v>183</v>
      </c>
      <c r="D138" s="55" t="str">
        <f>LEFT(C138,5)</f>
        <v>01620</v>
      </c>
      <c r="E138" s="378" t="s">
        <v>402</v>
      </c>
      <c r="F138" s="56" t="str">
        <f>LEFT(C138,7)&amp;E138</f>
        <v>016203001</v>
      </c>
      <c r="G138" s="56" t="s">
        <v>182</v>
      </c>
      <c r="H138" s="65"/>
      <c r="I138" s="65"/>
      <c r="J138" s="121"/>
      <c r="K138" s="645" t="s">
        <v>1032</v>
      </c>
      <c r="L138" s="26"/>
      <c r="M138" s="432"/>
      <c r="N138" s="40"/>
      <c r="O138" s="40"/>
      <c r="P138" s="40"/>
    </row>
    <row r="139" spans="1:16" ht="26.65" customHeight="1">
      <c r="A139" s="124">
        <f>IF(E139="","",COUNTA($G$8:G139))</f>
        <v>106</v>
      </c>
      <c r="B139" s="437" t="s">
        <v>1613</v>
      </c>
      <c r="C139" s="453" t="s">
        <v>839</v>
      </c>
      <c r="D139" s="55" t="str">
        <f>LEFT(C139,5)</f>
        <v>01620</v>
      </c>
      <c r="E139" s="378" t="s">
        <v>402</v>
      </c>
      <c r="F139" s="56" t="str">
        <f>LEFT(C139,7)&amp;E139</f>
        <v>016204001</v>
      </c>
      <c r="G139" s="56" t="s">
        <v>182</v>
      </c>
      <c r="H139" s="65"/>
      <c r="I139" s="65"/>
      <c r="J139" s="121"/>
      <c r="K139" s="645" t="s">
        <v>1033</v>
      </c>
      <c r="L139" s="26"/>
      <c r="M139" s="432"/>
      <c r="N139" s="40"/>
      <c r="O139" s="40"/>
      <c r="P139" s="40"/>
    </row>
    <row r="140" spans="1:16" ht="20.100000000000001" customHeight="1">
      <c r="A140" s="161" t="s">
        <v>174</v>
      </c>
      <c r="B140" s="442" t="s">
        <v>905</v>
      </c>
      <c r="C140" s="493" t="s">
        <v>897</v>
      </c>
      <c r="D140" s="55"/>
      <c r="E140" s="122"/>
      <c r="F140" s="500" t="str">
        <f>LEFT(C140,5)&amp;E140</f>
        <v>0163</v>
      </c>
      <c r="G140" s="56"/>
      <c r="H140" s="5"/>
      <c r="I140" s="5"/>
      <c r="J140" s="121"/>
      <c r="K140" s="645" t="s">
        <v>897</v>
      </c>
      <c r="L140" s="27"/>
      <c r="M140" s="432"/>
      <c r="N140" s="40"/>
      <c r="O140" s="40"/>
      <c r="P140" s="40"/>
    </row>
    <row r="141" spans="1:16" ht="26.65" customHeight="1">
      <c r="A141" s="124">
        <f>IF(E141="","",COUNTA($G$8:G141))</f>
        <v>107</v>
      </c>
      <c r="B141" s="437" t="s">
        <v>840</v>
      </c>
      <c r="C141" s="531" t="s">
        <v>835</v>
      </c>
      <c r="D141" s="55" t="str">
        <f t="shared" si="12"/>
        <v>01630</v>
      </c>
      <c r="E141" s="378" t="s">
        <v>402</v>
      </c>
      <c r="F141" s="625" t="str">
        <f t="shared" si="13"/>
        <v>016301001</v>
      </c>
      <c r="G141" s="56" t="s">
        <v>69</v>
      </c>
      <c r="H141" s="65"/>
      <c r="I141" s="65"/>
      <c r="J141" s="121"/>
      <c r="K141" s="645" t="s">
        <v>1034</v>
      </c>
      <c r="L141" s="26"/>
      <c r="M141" s="432"/>
      <c r="N141" s="40"/>
      <c r="O141" s="40"/>
      <c r="P141" s="40"/>
    </row>
    <row r="142" spans="1:16" s="41" customFormat="1" ht="26.65" customHeight="1">
      <c r="A142" s="124">
        <f>IF(E142="","",COUNTA($G$8:G142))</f>
        <v>108</v>
      </c>
      <c r="B142" s="437" t="s">
        <v>1798</v>
      </c>
      <c r="C142" s="453" t="s">
        <v>836</v>
      </c>
      <c r="D142" s="55" t="str">
        <f t="shared" si="12"/>
        <v>01630</v>
      </c>
      <c r="E142" s="378" t="s">
        <v>402</v>
      </c>
      <c r="F142" s="625" t="str">
        <f t="shared" si="13"/>
        <v>016302001</v>
      </c>
      <c r="G142" s="56" t="s">
        <v>69</v>
      </c>
      <c r="H142" s="65"/>
      <c r="I142" s="65"/>
      <c r="J142" s="121"/>
      <c r="K142" s="645" t="s">
        <v>1035</v>
      </c>
      <c r="L142" s="21"/>
      <c r="M142" s="432"/>
      <c r="N142" s="40"/>
      <c r="O142" s="40"/>
      <c r="P142" s="40"/>
    </row>
    <row r="143" spans="1:16" ht="20.100000000000001" customHeight="1">
      <c r="A143" s="460" t="s">
        <v>61</v>
      </c>
      <c r="B143" s="474" t="s">
        <v>577</v>
      </c>
      <c r="C143" s="491" t="s">
        <v>405</v>
      </c>
      <c r="D143" s="55"/>
      <c r="E143" s="378"/>
      <c r="F143" s="501" t="s">
        <v>405</v>
      </c>
      <c r="G143" s="56"/>
      <c r="H143" s="5"/>
      <c r="I143" s="5"/>
      <c r="J143" s="121"/>
      <c r="K143" s="645" t="s">
        <v>405</v>
      </c>
      <c r="L143" s="26"/>
      <c r="M143" s="432"/>
      <c r="N143" s="40"/>
      <c r="O143" s="40"/>
      <c r="P143" s="40"/>
    </row>
    <row r="144" spans="1:16" ht="20.100000000000001" customHeight="1">
      <c r="A144" s="461">
        <v>5</v>
      </c>
      <c r="B144" s="475" t="s">
        <v>333</v>
      </c>
      <c r="C144" s="489" t="s">
        <v>418</v>
      </c>
      <c r="D144" s="55"/>
      <c r="E144" s="378"/>
      <c r="F144" s="489" t="s">
        <v>418</v>
      </c>
      <c r="G144" s="56"/>
      <c r="H144" s="5"/>
      <c r="I144" s="5"/>
      <c r="J144" s="121"/>
      <c r="K144" s="645" t="s">
        <v>418</v>
      </c>
      <c r="L144" s="26"/>
      <c r="M144" s="432"/>
      <c r="N144" s="40"/>
      <c r="O144" s="40"/>
      <c r="P144" s="40"/>
    </row>
    <row r="145" spans="1:16" ht="20.100000000000001" customHeight="1">
      <c r="A145" s="161" t="s">
        <v>180</v>
      </c>
      <c r="B145" s="442" t="s">
        <v>333</v>
      </c>
      <c r="C145" s="493" t="s">
        <v>299</v>
      </c>
      <c r="D145" s="101"/>
      <c r="E145" s="378"/>
      <c r="F145" s="500" t="str">
        <f>LEFT(C145,5)&amp;E145</f>
        <v>0210</v>
      </c>
      <c r="G145" s="56"/>
      <c r="H145" s="5"/>
      <c r="I145" s="5"/>
      <c r="J145" s="121"/>
      <c r="K145" s="645" t="s">
        <v>299</v>
      </c>
      <c r="L145" s="26"/>
      <c r="M145" s="432"/>
      <c r="N145" s="40"/>
      <c r="O145" s="40"/>
      <c r="P145" s="40"/>
    </row>
    <row r="146" spans="1:16" ht="26.65" customHeight="1">
      <c r="A146" s="124">
        <f>IF(E146="","",COUNTA($G$8:G146))</f>
        <v>109</v>
      </c>
      <c r="B146" s="437" t="s">
        <v>1486</v>
      </c>
      <c r="C146" s="453" t="s">
        <v>125</v>
      </c>
      <c r="D146" s="55" t="str">
        <f>LEFT(C146,5)</f>
        <v>02101</v>
      </c>
      <c r="E146" s="378" t="s">
        <v>402</v>
      </c>
      <c r="F146" s="56" t="str">
        <f>LEFT(C146,7)&amp;E146</f>
        <v>021010001</v>
      </c>
      <c r="G146" s="56" t="s">
        <v>1777</v>
      </c>
      <c r="H146" s="65"/>
      <c r="I146" s="65"/>
      <c r="J146" s="121"/>
      <c r="K146" s="645" t="s">
        <v>1036</v>
      </c>
      <c r="L146" s="24"/>
      <c r="M146" s="432"/>
      <c r="N146" s="40"/>
      <c r="O146" s="40"/>
      <c r="P146" s="40"/>
    </row>
    <row r="147" spans="1:16" ht="26.65" customHeight="1">
      <c r="A147" s="124">
        <f>IF(E147="","",COUNTA($G$8:G147))</f>
        <v>110</v>
      </c>
      <c r="B147" s="437" t="s">
        <v>1511</v>
      </c>
      <c r="C147" s="453" t="s">
        <v>125</v>
      </c>
      <c r="D147" s="55" t="str">
        <f>LEFT(C147,5)</f>
        <v>02101</v>
      </c>
      <c r="E147" s="378" t="s">
        <v>405</v>
      </c>
      <c r="F147" s="56" t="str">
        <f>LEFT(C147,7)&amp;E147</f>
        <v>021010002</v>
      </c>
      <c r="G147" s="56" t="s">
        <v>1777</v>
      </c>
      <c r="H147" s="65"/>
      <c r="I147" s="65"/>
      <c r="J147" s="121"/>
      <c r="K147" s="645" t="s">
        <v>1037</v>
      </c>
      <c r="L147" s="27"/>
      <c r="M147" s="432"/>
      <c r="N147" s="40"/>
      <c r="O147" s="40"/>
      <c r="P147" s="40"/>
    </row>
    <row r="148" spans="1:16" s="41" customFormat="1" ht="26.65" customHeight="1">
      <c r="A148" s="124">
        <f>IF(E148="","",COUNTA($G$8:G148))</f>
        <v>111</v>
      </c>
      <c r="B148" s="437" t="s">
        <v>1512</v>
      </c>
      <c r="C148" s="453" t="s">
        <v>125</v>
      </c>
      <c r="D148" s="76" t="str">
        <f>LEFT(C148,5)</f>
        <v>02101</v>
      </c>
      <c r="E148" s="56" t="s">
        <v>406</v>
      </c>
      <c r="F148" s="56" t="str">
        <f>LEFT(C148,7)&amp;E148</f>
        <v>021010003</v>
      </c>
      <c r="G148" s="56" t="s">
        <v>1777</v>
      </c>
      <c r="H148" s="65"/>
      <c r="I148" s="65"/>
      <c r="J148" s="121"/>
      <c r="K148" s="645" t="s">
        <v>1038</v>
      </c>
      <c r="L148" s="21"/>
      <c r="M148" s="432"/>
      <c r="N148" s="40"/>
      <c r="O148" s="40"/>
      <c r="P148" s="40"/>
    </row>
    <row r="149" spans="1:16" s="41" customFormat="1" ht="20.100000000000001" customHeight="1">
      <c r="A149" s="461">
        <v>6</v>
      </c>
      <c r="B149" s="475" t="s">
        <v>626</v>
      </c>
      <c r="C149" s="489" t="s">
        <v>627</v>
      </c>
      <c r="D149" s="76"/>
      <c r="E149" s="56"/>
      <c r="F149" s="489" t="s">
        <v>627</v>
      </c>
      <c r="G149" s="56"/>
      <c r="H149" s="5"/>
      <c r="I149" s="5"/>
      <c r="J149" s="121"/>
      <c r="K149" s="645" t="s">
        <v>627</v>
      </c>
      <c r="L149" s="21"/>
      <c r="M149" s="432"/>
      <c r="N149" s="40"/>
      <c r="O149" s="40"/>
      <c r="P149" s="40"/>
    </row>
    <row r="150" spans="1:16" s="41" customFormat="1" ht="20.100000000000001" customHeight="1">
      <c r="A150" s="161" t="s">
        <v>510</v>
      </c>
      <c r="B150" s="442" t="s">
        <v>334</v>
      </c>
      <c r="C150" s="493" t="s">
        <v>218</v>
      </c>
      <c r="D150" s="101"/>
      <c r="E150" s="378"/>
      <c r="F150" s="500" t="str">
        <f>LEFT(C150,5)&amp;E150</f>
        <v>0221</v>
      </c>
      <c r="G150" s="56"/>
      <c r="H150" s="5"/>
      <c r="I150" s="5"/>
      <c r="J150" s="121"/>
      <c r="K150" s="645" t="s">
        <v>218</v>
      </c>
      <c r="L150" s="21"/>
      <c r="M150" s="432"/>
      <c r="N150" s="40"/>
      <c r="O150" s="40"/>
      <c r="P150" s="40"/>
    </row>
    <row r="151" spans="1:16" ht="26.65" customHeight="1">
      <c r="A151" s="124">
        <f>IF(E151="","",COUNTA($G$8:G151))</f>
        <v>112</v>
      </c>
      <c r="B151" s="437" t="s">
        <v>1427</v>
      </c>
      <c r="C151" s="453" t="s">
        <v>219</v>
      </c>
      <c r="D151" s="55" t="str">
        <f>LEFT(C151,5)</f>
        <v>02210</v>
      </c>
      <c r="E151" s="378" t="s">
        <v>402</v>
      </c>
      <c r="F151" s="56" t="str">
        <f>LEFT(C151,7)&amp;E151</f>
        <v>022101001</v>
      </c>
      <c r="G151" s="56" t="s">
        <v>220</v>
      </c>
      <c r="H151" s="151" t="s">
        <v>41</v>
      </c>
      <c r="I151" s="151"/>
      <c r="J151" s="121"/>
      <c r="K151" s="645" t="s">
        <v>1039</v>
      </c>
      <c r="M151" s="432"/>
      <c r="N151" s="40"/>
      <c r="O151" s="40"/>
      <c r="P151" s="40"/>
    </row>
    <row r="152" spans="1:16" ht="26.65" customHeight="1">
      <c r="A152" s="124">
        <f>IF(E152="","",COUNTA($G$8:G152))</f>
        <v>113</v>
      </c>
      <c r="B152" s="437" t="s">
        <v>1428</v>
      </c>
      <c r="C152" s="531" t="s">
        <v>691</v>
      </c>
      <c r="D152" s="55" t="str">
        <f>LEFT(C152,5)</f>
        <v>02210</v>
      </c>
      <c r="E152" s="378" t="s">
        <v>402</v>
      </c>
      <c r="F152" s="56" t="str">
        <f>LEFT(C152,7)&amp;E152</f>
        <v>022109001</v>
      </c>
      <c r="G152" s="56" t="s">
        <v>841</v>
      </c>
      <c r="H152" s="151" t="s">
        <v>41</v>
      </c>
      <c r="I152" s="151"/>
      <c r="J152" s="121"/>
      <c r="K152" s="645" t="s">
        <v>1040</v>
      </c>
      <c r="M152" s="432"/>
      <c r="N152" s="40"/>
      <c r="O152" s="40"/>
      <c r="P152" s="40"/>
    </row>
    <row r="153" spans="1:16" ht="26.65" customHeight="1">
      <c r="A153" s="124">
        <f>IF(E153="","",COUNTA($G$8:G153))</f>
        <v>114</v>
      </c>
      <c r="B153" s="437" t="s">
        <v>1429</v>
      </c>
      <c r="C153" s="531" t="s">
        <v>691</v>
      </c>
      <c r="D153" s="55" t="str">
        <f>LEFT(C153,5)</f>
        <v>02210</v>
      </c>
      <c r="E153" s="378" t="s">
        <v>405</v>
      </c>
      <c r="F153" s="56" t="str">
        <f>LEFT(C153,7)&amp;E153</f>
        <v>022109002</v>
      </c>
      <c r="G153" s="56" t="s">
        <v>841</v>
      </c>
      <c r="H153" s="151" t="s">
        <v>41</v>
      </c>
      <c r="I153" s="151"/>
      <c r="J153" s="121"/>
      <c r="K153" s="645" t="s">
        <v>1041</v>
      </c>
      <c r="M153" s="432"/>
      <c r="N153" s="40"/>
      <c r="O153" s="40"/>
      <c r="P153" s="40"/>
    </row>
    <row r="154" spans="1:16" ht="26.65" customHeight="1">
      <c r="A154" s="124">
        <f>IF(E154="","",COUNTA($G$8:G154))</f>
        <v>115</v>
      </c>
      <c r="B154" s="437" t="s">
        <v>1430</v>
      </c>
      <c r="C154" s="531" t="s">
        <v>691</v>
      </c>
      <c r="D154" s="55" t="str">
        <f>LEFT(C154,5)</f>
        <v>02210</v>
      </c>
      <c r="E154" s="378" t="s">
        <v>406</v>
      </c>
      <c r="F154" s="56" t="str">
        <f>LEFT(C154,7)&amp;E154</f>
        <v>022109003</v>
      </c>
      <c r="G154" s="56" t="s">
        <v>841</v>
      </c>
      <c r="H154" s="151" t="s">
        <v>41</v>
      </c>
      <c r="I154" s="151"/>
      <c r="J154" s="121"/>
      <c r="K154" s="645" t="s">
        <v>1042</v>
      </c>
      <c r="M154" s="432"/>
      <c r="N154" s="40"/>
      <c r="O154" s="40"/>
      <c r="P154" s="40"/>
    </row>
    <row r="155" spans="1:16" ht="20.100000000000001" customHeight="1">
      <c r="A155" s="161" t="s">
        <v>512</v>
      </c>
      <c r="B155" s="442" t="s">
        <v>335</v>
      </c>
      <c r="C155" s="493" t="s">
        <v>221</v>
      </c>
      <c r="D155" s="55"/>
      <c r="E155" s="378"/>
      <c r="F155" s="500" t="str">
        <f>LEFT(C155,5)&amp;E155</f>
        <v>0222</v>
      </c>
      <c r="G155" s="56"/>
      <c r="H155" s="69"/>
      <c r="I155" s="69"/>
      <c r="J155" s="121"/>
      <c r="K155" s="645" t="s">
        <v>221</v>
      </c>
      <c r="M155" s="432"/>
      <c r="N155" s="40"/>
      <c r="O155" s="40"/>
      <c r="P155" s="40"/>
    </row>
    <row r="156" spans="1:16" ht="26.65" customHeight="1">
      <c r="A156" s="124">
        <f>IF(E156="","",COUNTA($G$8:G156))</f>
        <v>116</v>
      </c>
      <c r="B156" s="437" t="s">
        <v>222</v>
      </c>
      <c r="C156" s="453" t="s">
        <v>223</v>
      </c>
      <c r="D156" s="55" t="str">
        <f>LEFT(C156,5)</f>
        <v>02220</v>
      </c>
      <c r="E156" s="378" t="s">
        <v>402</v>
      </c>
      <c r="F156" s="56" t="str">
        <f>LEFT(C156,7)&amp;E156</f>
        <v>022202001</v>
      </c>
      <c r="G156" s="56" t="s">
        <v>1777</v>
      </c>
      <c r="H156" s="151" t="s">
        <v>41</v>
      </c>
      <c r="I156" s="151"/>
      <c r="J156" s="121"/>
      <c r="K156" s="645" t="s">
        <v>1043</v>
      </c>
      <c r="M156" s="432"/>
      <c r="N156" s="40"/>
      <c r="O156" s="40"/>
      <c r="P156" s="40"/>
    </row>
    <row r="157" spans="1:16" ht="26.65" customHeight="1">
      <c r="A157" s="124">
        <f>IF(E157="","",COUNTA($G$8:G157))</f>
        <v>117</v>
      </c>
      <c r="B157" s="437" t="s">
        <v>224</v>
      </c>
      <c r="C157" s="453" t="s">
        <v>225</v>
      </c>
      <c r="D157" s="55" t="str">
        <f>LEFT(C157,5)</f>
        <v>02220</v>
      </c>
      <c r="E157" s="378" t="s">
        <v>402</v>
      </c>
      <c r="F157" s="56" t="str">
        <f>LEFT(C157,7)&amp;E157</f>
        <v>022203001</v>
      </c>
      <c r="G157" s="56" t="s">
        <v>1777</v>
      </c>
      <c r="H157" s="151" t="s">
        <v>41</v>
      </c>
      <c r="I157" s="151"/>
      <c r="J157" s="121"/>
      <c r="K157" s="645" t="s">
        <v>1044</v>
      </c>
      <c r="M157" s="432"/>
      <c r="N157" s="40"/>
      <c r="O157" s="40"/>
      <c r="P157" s="40"/>
    </row>
    <row r="158" spans="1:16" ht="26.65" customHeight="1">
      <c r="A158" s="124">
        <f>IF(E158="","",COUNTA($G$8:G158))</f>
        <v>118</v>
      </c>
      <c r="B158" s="437" t="s">
        <v>226</v>
      </c>
      <c r="C158" s="453" t="s">
        <v>227</v>
      </c>
      <c r="D158" s="55" t="str">
        <f>LEFT(C158,5)</f>
        <v>02220</v>
      </c>
      <c r="E158" s="378" t="s">
        <v>402</v>
      </c>
      <c r="F158" s="56" t="str">
        <f>LEFT(C158,7)&amp;E158</f>
        <v>022204001</v>
      </c>
      <c r="G158" s="56" t="s">
        <v>69</v>
      </c>
      <c r="H158" s="151" t="s">
        <v>41</v>
      </c>
      <c r="I158" s="151"/>
      <c r="J158" s="121"/>
      <c r="K158" s="645" t="s">
        <v>1045</v>
      </c>
      <c r="M158" s="432"/>
      <c r="N158" s="40"/>
      <c r="O158" s="40"/>
      <c r="P158" s="40"/>
    </row>
    <row r="159" spans="1:16" ht="26.65" customHeight="1">
      <c r="A159" s="124">
        <f>IF(E159="","",COUNTA($G$8:G159))</f>
        <v>119</v>
      </c>
      <c r="B159" s="437" t="s">
        <v>228</v>
      </c>
      <c r="C159" s="453" t="s">
        <v>229</v>
      </c>
      <c r="D159" s="55" t="str">
        <f>LEFT(C159,5)</f>
        <v>02220</v>
      </c>
      <c r="E159" s="378" t="s">
        <v>402</v>
      </c>
      <c r="F159" s="56" t="str">
        <f>LEFT(C159,7)&amp;E159</f>
        <v>022205001</v>
      </c>
      <c r="G159" s="56" t="s">
        <v>69</v>
      </c>
      <c r="H159" s="151" t="s">
        <v>41</v>
      </c>
      <c r="I159" s="151"/>
      <c r="J159" s="121"/>
      <c r="K159" s="645" t="s">
        <v>1046</v>
      </c>
      <c r="M159" s="432"/>
      <c r="N159" s="40"/>
      <c r="O159" s="40"/>
      <c r="P159" s="40"/>
    </row>
    <row r="160" spans="1:16" ht="20.100000000000001" customHeight="1">
      <c r="A160" s="461">
        <v>7</v>
      </c>
      <c r="B160" s="475" t="s">
        <v>175</v>
      </c>
      <c r="C160" s="489" t="s">
        <v>628</v>
      </c>
      <c r="D160" s="55"/>
      <c r="E160" s="378"/>
      <c r="F160" s="489" t="s">
        <v>628</v>
      </c>
      <c r="G160" s="56"/>
      <c r="H160" s="69"/>
      <c r="I160" s="69"/>
      <c r="J160" s="121"/>
      <c r="K160" s="645" t="s">
        <v>628</v>
      </c>
      <c r="M160" s="432"/>
      <c r="N160" s="40"/>
      <c r="O160" s="40"/>
      <c r="P160" s="40"/>
    </row>
    <row r="161" spans="1:16" ht="20.100000000000001" customHeight="1">
      <c r="A161" s="161" t="s">
        <v>514</v>
      </c>
      <c r="B161" s="442" t="s">
        <v>175</v>
      </c>
      <c r="C161" s="493" t="s">
        <v>300</v>
      </c>
      <c r="D161" s="55"/>
      <c r="E161" s="122"/>
      <c r="F161" s="500" t="str">
        <f>LEFT(C161,5)&amp;E161</f>
        <v>0240</v>
      </c>
      <c r="G161" s="56"/>
      <c r="H161" s="69"/>
      <c r="I161" s="69"/>
      <c r="J161" s="121"/>
      <c r="K161" s="645" t="s">
        <v>300</v>
      </c>
      <c r="M161" s="432"/>
      <c r="N161" s="40"/>
      <c r="O161" s="40"/>
      <c r="P161" s="40"/>
    </row>
    <row r="162" spans="1:16" ht="26.65" customHeight="1">
      <c r="A162" s="124">
        <f>IF(E162="","",COUNTA($G$8:G162))</f>
        <v>120</v>
      </c>
      <c r="B162" s="437" t="s">
        <v>176</v>
      </c>
      <c r="C162" s="453" t="s">
        <v>177</v>
      </c>
      <c r="D162" s="55" t="str">
        <f>LEFT(C162,5)</f>
        <v>02400</v>
      </c>
      <c r="E162" s="378" t="s">
        <v>402</v>
      </c>
      <c r="F162" s="56" t="str">
        <f>LEFT(C162,7)&amp;E162</f>
        <v>024001001</v>
      </c>
      <c r="G162" s="56" t="s">
        <v>1780</v>
      </c>
      <c r="H162" s="65"/>
      <c r="I162" s="65"/>
      <c r="J162" s="121"/>
      <c r="K162" s="645" t="s">
        <v>1047</v>
      </c>
      <c r="M162" s="432"/>
      <c r="N162" s="40"/>
      <c r="O162" s="40"/>
      <c r="P162" s="40"/>
    </row>
    <row r="163" spans="1:16" ht="26.65" customHeight="1">
      <c r="A163" s="124">
        <f>IF(E163="","",COUNTA($G$8:G163))</f>
        <v>121</v>
      </c>
      <c r="B163" s="437" t="s">
        <v>178</v>
      </c>
      <c r="C163" s="453" t="s">
        <v>179</v>
      </c>
      <c r="D163" s="55" t="str">
        <f>LEFT(C163,5)</f>
        <v>02400</v>
      </c>
      <c r="E163" s="378" t="s">
        <v>402</v>
      </c>
      <c r="F163" s="56" t="str">
        <f>LEFT(C163,7)&amp;E163</f>
        <v>024003001</v>
      </c>
      <c r="G163" s="56" t="s">
        <v>1780</v>
      </c>
      <c r="H163" s="65"/>
      <c r="I163" s="65"/>
      <c r="J163" s="121"/>
      <c r="K163" s="645" t="s">
        <v>1048</v>
      </c>
      <c r="M163" s="432"/>
      <c r="N163" s="40"/>
      <c r="O163" s="40"/>
      <c r="P163" s="40"/>
    </row>
    <row r="164" spans="1:16" ht="26.65" customHeight="1">
      <c r="A164" s="124">
        <f>IF(E164="","",COUNTA($G$8:G164))</f>
        <v>122</v>
      </c>
      <c r="B164" s="437" t="s">
        <v>932</v>
      </c>
      <c r="C164" s="453" t="s">
        <v>837</v>
      </c>
      <c r="D164" s="55" t="str">
        <f>LEFT(C164,5)</f>
        <v>02400</v>
      </c>
      <c r="E164" s="378" t="s">
        <v>402</v>
      </c>
      <c r="F164" s="56" t="str">
        <f>LEFT(C164,7)&amp;E164</f>
        <v>024009001</v>
      </c>
      <c r="G164" s="56" t="s">
        <v>1779</v>
      </c>
      <c r="H164" s="65"/>
      <c r="I164" s="65"/>
      <c r="J164" s="121"/>
      <c r="K164" s="645" t="s">
        <v>1049</v>
      </c>
      <c r="M164" s="432"/>
      <c r="N164" s="40"/>
      <c r="O164" s="40"/>
      <c r="P164" s="40"/>
    </row>
    <row r="165" spans="1:16" ht="26.65" customHeight="1">
      <c r="A165" s="124">
        <f>IF(E165="","",COUNTA($G$8:G165))</f>
        <v>123</v>
      </c>
      <c r="B165" s="437" t="s">
        <v>931</v>
      </c>
      <c r="C165" s="453" t="s">
        <v>837</v>
      </c>
      <c r="D165" s="55" t="str">
        <f>LEFT(C165,5)</f>
        <v>02400</v>
      </c>
      <c r="E165" s="378" t="s">
        <v>405</v>
      </c>
      <c r="F165" s="56" t="str">
        <f>LEFT(C165,7)&amp;E165</f>
        <v>024009002</v>
      </c>
      <c r="G165" s="56" t="s">
        <v>841</v>
      </c>
      <c r="H165" s="65"/>
      <c r="I165" s="65"/>
      <c r="J165" s="121"/>
      <c r="K165" s="645" t="s">
        <v>1050</v>
      </c>
      <c r="M165" s="432"/>
      <c r="N165" s="40"/>
      <c r="O165" s="40"/>
      <c r="P165" s="40"/>
    </row>
    <row r="166" spans="1:16" ht="19.5" customHeight="1">
      <c r="A166" s="460" t="s">
        <v>62</v>
      </c>
      <c r="B166" s="474" t="s">
        <v>578</v>
      </c>
      <c r="C166" s="491" t="s">
        <v>406</v>
      </c>
      <c r="D166" s="75"/>
      <c r="E166" s="65"/>
      <c r="F166" s="501" t="s">
        <v>406</v>
      </c>
      <c r="G166" s="65"/>
      <c r="H166" s="5"/>
      <c r="I166" s="5"/>
      <c r="J166" s="121"/>
      <c r="K166" s="645" t="s">
        <v>406</v>
      </c>
      <c r="L166" s="38"/>
      <c r="M166" s="432"/>
      <c r="N166" s="40"/>
      <c r="O166" s="40"/>
      <c r="P166" s="40"/>
    </row>
    <row r="167" spans="1:16" ht="20.100000000000001" customHeight="1">
      <c r="A167" s="461">
        <v>8</v>
      </c>
      <c r="B167" s="475" t="s">
        <v>629</v>
      </c>
      <c r="C167" s="489" t="s">
        <v>419</v>
      </c>
      <c r="D167" s="75"/>
      <c r="E167" s="65"/>
      <c r="F167" s="489" t="s">
        <v>419</v>
      </c>
      <c r="G167" s="65"/>
      <c r="H167" s="1"/>
      <c r="I167" s="164"/>
      <c r="J167" s="121"/>
      <c r="K167" s="645" t="s">
        <v>419</v>
      </c>
      <c r="L167" s="38"/>
      <c r="M167" s="432"/>
      <c r="N167" s="40"/>
      <c r="O167" s="40"/>
      <c r="P167" s="40"/>
    </row>
    <row r="168" spans="1:16" ht="20.100000000000001" customHeight="1">
      <c r="A168" s="161" t="s">
        <v>516</v>
      </c>
      <c r="B168" s="442" t="s">
        <v>336</v>
      </c>
      <c r="C168" s="493" t="s">
        <v>230</v>
      </c>
      <c r="D168" s="55"/>
      <c r="E168" s="122"/>
      <c r="F168" s="500" t="str">
        <f>LEFT(C168,5)&amp;E168</f>
        <v>0311</v>
      </c>
      <c r="G168" s="56"/>
      <c r="H168" s="5"/>
      <c r="I168" s="5"/>
      <c r="J168" s="121"/>
      <c r="K168" s="645" t="s">
        <v>230</v>
      </c>
      <c r="M168" s="432"/>
      <c r="N168" s="40"/>
      <c r="O168" s="40"/>
      <c r="P168" s="40"/>
    </row>
    <row r="169" spans="1:16" ht="26.65" customHeight="1">
      <c r="A169" s="124">
        <f>IF(E169="","",COUNTA($G$8:G169))</f>
        <v>124</v>
      </c>
      <c r="B169" s="437" t="s">
        <v>1487</v>
      </c>
      <c r="C169" s="453" t="s">
        <v>231</v>
      </c>
      <c r="D169" s="55" t="str">
        <f t="shared" ref="D169:D174" si="14">LEFT(C169,5)</f>
        <v>03110</v>
      </c>
      <c r="E169" s="378" t="s">
        <v>402</v>
      </c>
      <c r="F169" s="56" t="str">
        <f t="shared" ref="F169:F174" si="15">LEFT(C169,7)&amp;E169</f>
        <v>031101101</v>
      </c>
      <c r="G169" s="56" t="s">
        <v>69</v>
      </c>
      <c r="H169" s="151" t="s">
        <v>41</v>
      </c>
      <c r="I169" s="151"/>
      <c r="J169" s="121"/>
      <c r="K169" s="645" t="s">
        <v>1051</v>
      </c>
      <c r="M169" s="432"/>
      <c r="N169" s="40"/>
      <c r="O169" s="40"/>
      <c r="P169" s="40"/>
    </row>
    <row r="170" spans="1:16" ht="26.65" customHeight="1">
      <c r="A170" s="124">
        <f>IF(E170="","",COUNTA($G$8:G170))</f>
        <v>125</v>
      </c>
      <c r="B170" s="437" t="s">
        <v>919</v>
      </c>
      <c r="C170" s="453" t="s">
        <v>854</v>
      </c>
      <c r="D170" s="55" t="str">
        <f t="shared" si="14"/>
        <v>03110</v>
      </c>
      <c r="E170" s="378" t="s">
        <v>402</v>
      </c>
      <c r="F170" s="56" t="str">
        <f t="shared" si="15"/>
        <v>031101501</v>
      </c>
      <c r="G170" s="56" t="s">
        <v>69</v>
      </c>
      <c r="H170" s="151"/>
      <c r="I170" s="151"/>
      <c r="J170" s="121"/>
      <c r="K170" s="645" t="s">
        <v>1052</v>
      </c>
      <c r="M170" s="432"/>
      <c r="N170" s="40"/>
      <c r="O170" s="40"/>
      <c r="P170" s="40"/>
    </row>
    <row r="171" spans="1:16" ht="26.65" customHeight="1">
      <c r="A171" s="124">
        <f>IF(E171="","",COUNTA($G$8:G171))</f>
        <v>126</v>
      </c>
      <c r="B171" s="437" t="s">
        <v>924</v>
      </c>
      <c r="C171" s="453" t="s">
        <v>855</v>
      </c>
      <c r="D171" s="55" t="str">
        <f t="shared" si="14"/>
        <v>03110</v>
      </c>
      <c r="E171" s="378" t="s">
        <v>402</v>
      </c>
      <c r="F171" s="56" t="str">
        <f t="shared" si="15"/>
        <v>031101601</v>
      </c>
      <c r="G171" s="56" t="s">
        <v>69</v>
      </c>
      <c r="H171" s="151"/>
      <c r="I171" s="151"/>
      <c r="J171" s="121"/>
      <c r="K171" s="645" t="s">
        <v>1053</v>
      </c>
      <c r="M171" s="432"/>
      <c r="N171" s="40"/>
      <c r="O171" s="40"/>
      <c r="P171" s="40"/>
    </row>
    <row r="172" spans="1:16" ht="26.65" customHeight="1">
      <c r="A172" s="124">
        <f>IF(E172="","",COUNTA($G$8:G172))</f>
        <v>127</v>
      </c>
      <c r="B172" s="437" t="s">
        <v>925</v>
      </c>
      <c r="C172" s="453" t="s">
        <v>856</v>
      </c>
      <c r="D172" s="55" t="str">
        <f t="shared" si="14"/>
        <v>03110</v>
      </c>
      <c r="E172" s="378" t="s">
        <v>402</v>
      </c>
      <c r="F172" s="56" t="str">
        <f t="shared" si="15"/>
        <v>031101801</v>
      </c>
      <c r="G172" s="56" t="s">
        <v>69</v>
      </c>
      <c r="H172" s="151"/>
      <c r="I172" s="151"/>
      <c r="J172" s="121"/>
      <c r="K172" s="645" t="s">
        <v>1054</v>
      </c>
      <c r="M172" s="432"/>
      <c r="N172" s="40"/>
      <c r="O172" s="40"/>
      <c r="P172" s="40"/>
    </row>
    <row r="173" spans="1:16" ht="26.65" customHeight="1">
      <c r="A173" s="124">
        <f>IF(E173="","",COUNTA($G$8:G173))</f>
        <v>128</v>
      </c>
      <c r="B173" s="437" t="s">
        <v>1488</v>
      </c>
      <c r="C173" s="453" t="s">
        <v>232</v>
      </c>
      <c r="D173" s="55" t="str">
        <f t="shared" si="14"/>
        <v>03110</v>
      </c>
      <c r="E173" s="378" t="s">
        <v>402</v>
      </c>
      <c r="F173" s="56" t="str">
        <f t="shared" si="15"/>
        <v>031103101</v>
      </c>
      <c r="G173" s="56" t="s">
        <v>69</v>
      </c>
      <c r="H173" s="151" t="s">
        <v>41</v>
      </c>
      <c r="I173" s="151"/>
      <c r="J173" s="121"/>
      <c r="K173" s="645" t="s">
        <v>1055</v>
      </c>
      <c r="M173" s="432"/>
      <c r="N173" s="40"/>
      <c r="O173" s="40"/>
      <c r="P173" s="40"/>
    </row>
    <row r="174" spans="1:16" ht="26.65" customHeight="1">
      <c r="A174" s="124">
        <f>IF(E174="","",COUNTA($G$8:G174))</f>
        <v>129</v>
      </c>
      <c r="B174" s="437" t="s">
        <v>927</v>
      </c>
      <c r="C174" s="453" t="s">
        <v>857</v>
      </c>
      <c r="D174" s="55" t="str">
        <f t="shared" si="14"/>
        <v>03110</v>
      </c>
      <c r="E174" s="378" t="s">
        <v>402</v>
      </c>
      <c r="F174" s="56" t="str">
        <f t="shared" si="15"/>
        <v>031103701</v>
      </c>
      <c r="G174" s="56" t="s">
        <v>77</v>
      </c>
      <c r="H174" s="151"/>
      <c r="I174" s="151"/>
      <c r="J174" s="121"/>
      <c r="K174" s="645" t="s">
        <v>1056</v>
      </c>
      <c r="M174" s="432"/>
      <c r="N174" s="40"/>
      <c r="O174" s="40"/>
      <c r="P174" s="40"/>
    </row>
    <row r="175" spans="1:16" ht="20.100000000000001" customHeight="1">
      <c r="A175" s="461">
        <v>9</v>
      </c>
      <c r="B175" s="475" t="s">
        <v>337</v>
      </c>
      <c r="C175" s="489" t="s">
        <v>420</v>
      </c>
      <c r="D175" s="55"/>
      <c r="E175" s="378"/>
      <c r="F175" s="489" t="s">
        <v>420</v>
      </c>
      <c r="G175" s="56"/>
      <c r="H175" s="69"/>
      <c r="I175" s="69"/>
      <c r="J175" s="121"/>
      <c r="K175" s="645" t="s">
        <v>420</v>
      </c>
      <c r="M175" s="432"/>
      <c r="N175" s="40"/>
      <c r="O175" s="40"/>
      <c r="P175" s="40"/>
    </row>
    <row r="176" spans="1:16" ht="20.100000000000001" customHeight="1">
      <c r="A176" s="161" t="s">
        <v>862</v>
      </c>
      <c r="B176" s="442" t="s">
        <v>338</v>
      </c>
      <c r="C176" s="493" t="s">
        <v>301</v>
      </c>
      <c r="D176" s="55"/>
      <c r="E176" s="378"/>
      <c r="F176" s="500" t="str">
        <f>LEFT(C176,5)&amp;E176</f>
        <v>0321</v>
      </c>
      <c r="G176" s="56"/>
      <c r="H176" s="69"/>
      <c r="I176" s="69"/>
      <c r="J176" s="121"/>
      <c r="K176" s="645" t="s">
        <v>301</v>
      </c>
      <c r="M176" s="432"/>
      <c r="N176" s="40"/>
      <c r="O176" s="40"/>
      <c r="P176" s="40"/>
    </row>
    <row r="177" spans="1:16" ht="26.65" customHeight="1">
      <c r="A177" s="124">
        <f>IF(E177="","",COUNTA($G$8:G177))</f>
        <v>130</v>
      </c>
      <c r="B177" s="437" t="s">
        <v>1431</v>
      </c>
      <c r="C177" s="453" t="s">
        <v>613</v>
      </c>
      <c r="D177" s="55" t="str">
        <f>LEFT(C177,5)</f>
        <v>03210</v>
      </c>
      <c r="E177" s="378" t="s">
        <v>402</v>
      </c>
      <c r="F177" s="56" t="str">
        <f>LEFT(C177,7)&amp;E177</f>
        <v>032102901</v>
      </c>
      <c r="G177" s="56" t="s">
        <v>69</v>
      </c>
      <c r="H177" s="151" t="s">
        <v>41</v>
      </c>
      <c r="I177" s="151"/>
      <c r="J177" s="121"/>
      <c r="K177" s="645" t="s">
        <v>1057</v>
      </c>
      <c r="M177" s="432"/>
      <c r="N177" s="40"/>
      <c r="O177" s="40"/>
      <c r="P177" s="40"/>
    </row>
    <row r="178" spans="1:16" ht="20.100000000000001" customHeight="1">
      <c r="A178" s="161" t="s">
        <v>863</v>
      </c>
      <c r="B178" s="442" t="s">
        <v>339</v>
      </c>
      <c r="C178" s="493" t="s">
        <v>233</v>
      </c>
      <c r="D178" s="55"/>
      <c r="E178" s="378"/>
      <c r="F178" s="500" t="str">
        <f>LEFT(C178,5)&amp;E178</f>
        <v>0322</v>
      </c>
      <c r="G178" s="56"/>
      <c r="H178" s="109"/>
      <c r="I178" s="109"/>
      <c r="J178" s="121"/>
      <c r="K178" s="645" t="s">
        <v>233</v>
      </c>
      <c r="M178" s="432"/>
      <c r="N178" s="40"/>
      <c r="O178" s="40"/>
      <c r="P178" s="40"/>
    </row>
    <row r="179" spans="1:16" ht="26.65" customHeight="1">
      <c r="A179" s="124">
        <f>IF(E179="","",COUNTA($G$8:G179))</f>
        <v>131</v>
      </c>
      <c r="B179" s="437" t="s">
        <v>926</v>
      </c>
      <c r="C179" s="453" t="s">
        <v>234</v>
      </c>
      <c r="D179" s="55" t="str">
        <f>LEFT(C179,5)</f>
        <v>03221</v>
      </c>
      <c r="E179" s="378" t="s">
        <v>402</v>
      </c>
      <c r="F179" s="56" t="str">
        <f>LEFT(C179,7)&amp;E179</f>
        <v>032212301</v>
      </c>
      <c r="G179" s="56" t="s">
        <v>69</v>
      </c>
      <c r="H179" s="151" t="s">
        <v>41</v>
      </c>
      <c r="I179" s="151"/>
      <c r="J179" s="121"/>
      <c r="K179" s="645" t="s">
        <v>1058</v>
      </c>
      <c r="M179" s="432"/>
      <c r="N179" s="40"/>
      <c r="O179" s="40"/>
      <c r="P179" s="40"/>
    </row>
    <row r="180" spans="1:16" ht="26.65" customHeight="1">
      <c r="A180" s="124">
        <f>IF(E180="","",COUNTA($G$8:G180))</f>
        <v>132</v>
      </c>
      <c r="B180" s="437" t="s">
        <v>1576</v>
      </c>
      <c r="C180" s="453" t="s">
        <v>145</v>
      </c>
      <c r="D180" s="55" t="str">
        <f>LEFT(C180,5)</f>
        <v>03222</v>
      </c>
      <c r="E180" s="378" t="s">
        <v>402</v>
      </c>
      <c r="F180" s="56" t="str">
        <f>LEFT(C180,7)&amp;E180</f>
        <v>032221701</v>
      </c>
      <c r="G180" s="56" t="s">
        <v>69</v>
      </c>
      <c r="H180" s="151" t="s">
        <v>41</v>
      </c>
      <c r="I180" s="151"/>
      <c r="J180" s="121"/>
      <c r="K180" s="645" t="s">
        <v>1059</v>
      </c>
      <c r="M180" s="432"/>
      <c r="N180" s="40"/>
      <c r="O180" s="40"/>
      <c r="P180" s="40"/>
    </row>
    <row r="181" spans="1:16" ht="20.100000000000001" customHeight="1">
      <c r="A181" s="161" t="s">
        <v>864</v>
      </c>
      <c r="B181" s="442" t="s">
        <v>340</v>
      </c>
      <c r="C181" s="493" t="s">
        <v>302</v>
      </c>
      <c r="D181" s="55"/>
      <c r="E181" s="378"/>
      <c r="F181" s="500" t="str">
        <f>LEFT(C181,5)&amp;E181</f>
        <v>0323</v>
      </c>
      <c r="G181" s="56"/>
      <c r="H181" s="5"/>
      <c r="I181" s="5"/>
      <c r="J181" s="121"/>
      <c r="K181" s="645" t="s">
        <v>302</v>
      </c>
      <c r="M181" s="432"/>
      <c r="N181" s="40"/>
      <c r="O181" s="40"/>
      <c r="P181" s="40"/>
    </row>
    <row r="182" spans="1:16" s="146" customFormat="1" ht="26.65" customHeight="1">
      <c r="A182" s="124">
        <f>IF(E182="","",COUNTA($G$8:G182))</f>
        <v>133</v>
      </c>
      <c r="B182" s="437" t="s">
        <v>421</v>
      </c>
      <c r="C182" s="453" t="s">
        <v>618</v>
      </c>
      <c r="D182" s="142" t="str">
        <f t="shared" ref="D182:D197" si="16">LEFT(C182,5)</f>
        <v>03230</v>
      </c>
      <c r="E182" s="384" t="s">
        <v>402</v>
      </c>
      <c r="F182" s="144" t="str">
        <f t="shared" ref="F182:F197" si="17">LEFT(C182,7)&amp;E182</f>
        <v>032301201</v>
      </c>
      <c r="G182" s="144" t="s">
        <v>1781</v>
      </c>
      <c r="H182" s="153"/>
      <c r="I182" s="153"/>
      <c r="J182" s="121"/>
      <c r="K182" s="645" t="s">
        <v>1060</v>
      </c>
      <c r="L182" s="145"/>
      <c r="M182" s="432"/>
      <c r="N182" s="40"/>
      <c r="O182" s="40"/>
      <c r="P182" s="40"/>
    </row>
    <row r="183" spans="1:16" s="146" customFormat="1" ht="26.65" customHeight="1">
      <c r="A183" s="124">
        <f>IF(E183="","",COUNTA($G$8:G183))</f>
        <v>134</v>
      </c>
      <c r="B183" s="437" t="s">
        <v>1582</v>
      </c>
      <c r="C183" s="453" t="s">
        <v>618</v>
      </c>
      <c r="D183" s="142" t="str">
        <f t="shared" si="16"/>
        <v>03230</v>
      </c>
      <c r="E183" s="384" t="s">
        <v>405</v>
      </c>
      <c r="F183" s="144" t="str">
        <f t="shared" si="17"/>
        <v>032301202</v>
      </c>
      <c r="G183" s="144" t="s">
        <v>1781</v>
      </c>
      <c r="H183" s="153"/>
      <c r="I183" s="153"/>
      <c r="J183" s="121"/>
      <c r="K183" s="645" t="s">
        <v>1061</v>
      </c>
      <c r="L183" s="145"/>
      <c r="M183" s="432"/>
      <c r="N183" s="40"/>
      <c r="O183" s="40"/>
      <c r="P183" s="40"/>
    </row>
    <row r="184" spans="1:16" s="146" customFormat="1" ht="26.65" customHeight="1">
      <c r="A184" s="124">
        <f>IF(E184="","",COUNTA($G$8:G184))</f>
        <v>135</v>
      </c>
      <c r="B184" s="437" t="s">
        <v>1583</v>
      </c>
      <c r="C184" s="453" t="s">
        <v>618</v>
      </c>
      <c r="D184" s="142" t="str">
        <f t="shared" si="16"/>
        <v>03230</v>
      </c>
      <c r="E184" s="384" t="s">
        <v>406</v>
      </c>
      <c r="F184" s="144" t="str">
        <f t="shared" si="17"/>
        <v>032301203</v>
      </c>
      <c r="G184" s="144" t="s">
        <v>1781</v>
      </c>
      <c r="H184" s="153"/>
      <c r="I184" s="153"/>
      <c r="J184" s="121"/>
      <c r="K184" s="645" t="s">
        <v>1062</v>
      </c>
      <c r="L184" s="145"/>
      <c r="M184" s="432"/>
      <c r="N184" s="40"/>
      <c r="O184" s="40"/>
      <c r="P184" s="40"/>
    </row>
    <row r="185" spans="1:16" s="146" customFormat="1" ht="26.65" customHeight="1">
      <c r="A185" s="124">
        <f>IF(E185="","",COUNTA($G$8:G185))</f>
        <v>136</v>
      </c>
      <c r="B185" s="437" t="s">
        <v>141</v>
      </c>
      <c r="C185" s="453" t="s">
        <v>618</v>
      </c>
      <c r="D185" s="142" t="str">
        <f t="shared" si="16"/>
        <v>03230</v>
      </c>
      <c r="E185" s="384" t="s">
        <v>407</v>
      </c>
      <c r="F185" s="144" t="str">
        <f t="shared" si="17"/>
        <v>032301204</v>
      </c>
      <c r="G185" s="144" t="s">
        <v>1781</v>
      </c>
      <c r="H185" s="154"/>
      <c r="I185" s="154"/>
      <c r="J185" s="121"/>
      <c r="K185" s="645" t="s">
        <v>1063</v>
      </c>
      <c r="L185" s="145"/>
      <c r="M185" s="432"/>
      <c r="N185" s="40"/>
      <c r="O185" s="40"/>
      <c r="P185" s="40"/>
    </row>
    <row r="186" spans="1:16" s="146" customFormat="1" ht="26.65" customHeight="1">
      <c r="A186" s="124">
        <f>IF(E186="","",COUNTA($G$8:G186))</f>
        <v>137</v>
      </c>
      <c r="B186" s="437" t="s">
        <v>142</v>
      </c>
      <c r="C186" s="453" t="s">
        <v>618</v>
      </c>
      <c r="D186" s="142" t="str">
        <f t="shared" si="16"/>
        <v>03230</v>
      </c>
      <c r="E186" s="384" t="s">
        <v>408</v>
      </c>
      <c r="F186" s="144" t="str">
        <f t="shared" si="17"/>
        <v>032301205</v>
      </c>
      <c r="G186" s="144" t="s">
        <v>1781</v>
      </c>
      <c r="H186" s="154"/>
      <c r="I186" s="154"/>
      <c r="J186" s="121"/>
      <c r="K186" s="645" t="s">
        <v>1064</v>
      </c>
      <c r="L186" s="145"/>
      <c r="M186" s="432"/>
      <c r="N186" s="40"/>
      <c r="O186" s="40"/>
      <c r="P186" s="40"/>
    </row>
    <row r="187" spans="1:16" s="146" customFormat="1" ht="26.65" customHeight="1">
      <c r="A187" s="124">
        <f>IF(E187="","",COUNTA($G$8:G187))</f>
        <v>138</v>
      </c>
      <c r="B187" s="437" t="s">
        <v>143</v>
      </c>
      <c r="C187" s="453" t="s">
        <v>618</v>
      </c>
      <c r="D187" s="142" t="str">
        <f t="shared" si="16"/>
        <v>03230</v>
      </c>
      <c r="E187" s="384" t="s">
        <v>409</v>
      </c>
      <c r="F187" s="144" t="str">
        <f t="shared" si="17"/>
        <v>032301206</v>
      </c>
      <c r="G187" s="144" t="s">
        <v>1781</v>
      </c>
      <c r="H187" s="154"/>
      <c r="I187" s="154"/>
      <c r="J187" s="121"/>
      <c r="K187" s="645" t="s">
        <v>1065</v>
      </c>
      <c r="L187" s="145"/>
      <c r="M187" s="432"/>
      <c r="N187" s="40"/>
      <c r="O187" s="40"/>
      <c r="P187" s="40"/>
    </row>
    <row r="188" spans="1:16" s="146" customFormat="1" ht="26.65" customHeight="1">
      <c r="A188" s="124">
        <f>IF(E188="","",COUNTA($G$8:G188))</f>
        <v>139</v>
      </c>
      <c r="B188" s="437" t="s">
        <v>144</v>
      </c>
      <c r="C188" s="453" t="s">
        <v>618</v>
      </c>
      <c r="D188" s="142" t="str">
        <f t="shared" si="16"/>
        <v>03230</v>
      </c>
      <c r="E188" s="384" t="s">
        <v>410</v>
      </c>
      <c r="F188" s="144" t="str">
        <f t="shared" si="17"/>
        <v>032301207</v>
      </c>
      <c r="G188" s="144" t="s">
        <v>1781</v>
      </c>
      <c r="H188" s="154"/>
      <c r="I188" s="154"/>
      <c r="J188" s="121"/>
      <c r="K188" s="645" t="s">
        <v>1066</v>
      </c>
      <c r="L188" s="145"/>
      <c r="M188" s="432"/>
      <c r="N188" s="40"/>
      <c r="O188" s="40"/>
      <c r="P188" s="40"/>
    </row>
    <row r="189" spans="1:16" s="146" customFormat="1" ht="26.65" customHeight="1">
      <c r="A189" s="124">
        <f>IF(E189="","",COUNTA($G$8:G189))</f>
        <v>140</v>
      </c>
      <c r="B189" s="437" t="s">
        <v>1611</v>
      </c>
      <c r="C189" s="453" t="s">
        <v>618</v>
      </c>
      <c r="D189" s="142" t="str">
        <f t="shared" si="16"/>
        <v>03230</v>
      </c>
      <c r="E189" s="384" t="s">
        <v>411</v>
      </c>
      <c r="F189" s="144" t="str">
        <f t="shared" si="17"/>
        <v>032301208</v>
      </c>
      <c r="G189" s="144" t="s">
        <v>1781</v>
      </c>
      <c r="H189" s="154"/>
      <c r="I189" s="154"/>
      <c r="J189" s="121"/>
      <c r="K189" s="645" t="s">
        <v>1067</v>
      </c>
      <c r="L189" s="145"/>
      <c r="M189" s="432"/>
      <c r="N189" s="40"/>
      <c r="O189" s="40"/>
      <c r="P189" s="40"/>
    </row>
    <row r="190" spans="1:16" ht="26.65" customHeight="1">
      <c r="A190" s="124">
        <f>IF(E190="","",COUNTA($G$8:G190))</f>
        <v>141</v>
      </c>
      <c r="B190" s="437" t="s">
        <v>1578</v>
      </c>
      <c r="C190" s="453" t="s">
        <v>838</v>
      </c>
      <c r="D190" s="142" t="str">
        <f t="shared" si="16"/>
        <v>03230</v>
      </c>
      <c r="E190" s="384" t="s">
        <v>402</v>
      </c>
      <c r="F190" s="144" t="str">
        <f t="shared" si="17"/>
        <v>032302101</v>
      </c>
      <c r="G190" s="56" t="s">
        <v>182</v>
      </c>
      <c r="H190" s="151"/>
      <c r="I190" s="151"/>
      <c r="J190" s="121"/>
      <c r="K190" s="645" t="s">
        <v>1068</v>
      </c>
      <c r="M190" s="432"/>
      <c r="N190" s="40"/>
      <c r="O190" s="40"/>
      <c r="P190" s="40"/>
    </row>
    <row r="191" spans="1:16" s="146" customFormat="1" ht="26.65" customHeight="1">
      <c r="A191" s="124">
        <f>IF(E191="","",COUNTA($G$8:G191))</f>
        <v>142</v>
      </c>
      <c r="B191" s="437" t="s">
        <v>564</v>
      </c>
      <c r="C191" s="453" t="s">
        <v>235</v>
      </c>
      <c r="D191" s="142" t="str">
        <f t="shared" si="16"/>
        <v>03230</v>
      </c>
      <c r="E191" s="384" t="s">
        <v>402</v>
      </c>
      <c r="F191" s="144" t="str">
        <f t="shared" si="17"/>
        <v>032302201</v>
      </c>
      <c r="G191" s="144" t="s">
        <v>1781</v>
      </c>
      <c r="H191" s="154"/>
      <c r="I191" s="154"/>
      <c r="J191" s="121"/>
      <c r="K191" s="645" t="s">
        <v>1069</v>
      </c>
      <c r="L191" s="145"/>
      <c r="M191" s="432"/>
      <c r="N191" s="40"/>
      <c r="O191" s="40"/>
      <c r="P191" s="40"/>
    </row>
    <row r="192" spans="1:16" ht="26.65" customHeight="1">
      <c r="A192" s="124">
        <f>IF(E192="","",COUNTA($G$8:G192))</f>
        <v>143</v>
      </c>
      <c r="B192" s="437" t="s">
        <v>1579</v>
      </c>
      <c r="C192" s="453" t="s">
        <v>859</v>
      </c>
      <c r="D192" s="55" t="str">
        <f>LEFT(C192,5)</f>
        <v>03230</v>
      </c>
      <c r="E192" s="384" t="s">
        <v>402</v>
      </c>
      <c r="F192" s="56" t="str">
        <f>LEFT(C192,7)&amp;E192</f>
        <v>032302301</v>
      </c>
      <c r="G192" s="144" t="s">
        <v>1781</v>
      </c>
      <c r="H192" s="151"/>
      <c r="I192" s="151"/>
      <c r="J192" s="121"/>
      <c r="K192" s="645" t="s">
        <v>1070</v>
      </c>
      <c r="M192" s="432"/>
      <c r="N192" s="40"/>
      <c r="O192" s="40"/>
      <c r="P192" s="40"/>
    </row>
    <row r="193" spans="1:256" s="146" customFormat="1" ht="26.65" customHeight="1">
      <c r="A193" s="124">
        <f>IF(E193="","",COUNTA($G$8:G193))</f>
        <v>144</v>
      </c>
      <c r="B193" s="437" t="s">
        <v>146</v>
      </c>
      <c r="C193" s="453" t="s">
        <v>619</v>
      </c>
      <c r="D193" s="142" t="str">
        <f t="shared" si="16"/>
        <v>03230</v>
      </c>
      <c r="E193" s="384" t="s">
        <v>402</v>
      </c>
      <c r="F193" s="144" t="str">
        <f t="shared" si="17"/>
        <v>032302901</v>
      </c>
      <c r="G193" s="144" t="s">
        <v>1781</v>
      </c>
      <c r="H193" s="154"/>
      <c r="I193" s="154"/>
      <c r="J193" s="121"/>
      <c r="K193" s="645" t="s">
        <v>1071</v>
      </c>
      <c r="L193" s="145"/>
      <c r="M193" s="432"/>
      <c r="N193" s="40"/>
      <c r="O193" s="40"/>
      <c r="P193" s="40"/>
    </row>
    <row r="194" spans="1:256" s="146" customFormat="1" ht="26.65" customHeight="1">
      <c r="A194" s="124">
        <f>IF(E194="","",COUNTA($G$8:G194))</f>
        <v>145</v>
      </c>
      <c r="B194" s="437" t="s">
        <v>1771</v>
      </c>
      <c r="C194" s="453" t="s">
        <v>867</v>
      </c>
      <c r="D194" s="142" t="str">
        <f>LEFT(C194,5)</f>
        <v>03230</v>
      </c>
      <c r="E194" s="384" t="s">
        <v>402</v>
      </c>
      <c r="F194" s="144" t="str">
        <f>LEFT(C194,7)&amp;E194</f>
        <v>032309101</v>
      </c>
      <c r="G194" s="144" t="s">
        <v>1781</v>
      </c>
      <c r="H194" s="153"/>
      <c r="I194" s="153"/>
      <c r="J194" s="121"/>
      <c r="K194" s="645" t="s">
        <v>1072</v>
      </c>
      <c r="L194" s="145"/>
      <c r="M194" s="432"/>
      <c r="N194" s="40"/>
      <c r="O194" s="40"/>
      <c r="P194" s="40"/>
    </row>
    <row r="195" spans="1:256" s="146" customFormat="1" ht="26.65" customHeight="1">
      <c r="A195" s="124">
        <f>IF(E195="","",COUNTA($G$8:G195))</f>
        <v>146</v>
      </c>
      <c r="B195" s="437" t="s">
        <v>1577</v>
      </c>
      <c r="C195" s="453" t="s">
        <v>620</v>
      </c>
      <c r="D195" s="142" t="str">
        <f t="shared" si="16"/>
        <v>03230</v>
      </c>
      <c r="E195" s="384" t="s">
        <v>402</v>
      </c>
      <c r="F195" s="144" t="str">
        <f t="shared" si="17"/>
        <v>032309201</v>
      </c>
      <c r="G195" s="144" t="s">
        <v>1781</v>
      </c>
      <c r="H195" s="153"/>
      <c r="I195" s="153"/>
      <c r="J195" s="121"/>
      <c r="K195" s="645" t="s">
        <v>1073</v>
      </c>
      <c r="L195" s="145"/>
      <c r="M195" s="432"/>
      <c r="N195" s="40"/>
      <c r="O195" s="40"/>
      <c r="P195" s="40"/>
    </row>
    <row r="196" spans="1:256" s="146" customFormat="1" ht="26.65" customHeight="1">
      <c r="A196" s="124">
        <f>IF(E196="","",COUNTA($G$8:G196))</f>
        <v>147</v>
      </c>
      <c r="B196" s="437" t="s">
        <v>1580</v>
      </c>
      <c r="C196" s="453" t="s">
        <v>620</v>
      </c>
      <c r="D196" s="142" t="str">
        <f t="shared" si="16"/>
        <v>03230</v>
      </c>
      <c r="E196" s="384" t="s">
        <v>405</v>
      </c>
      <c r="F196" s="144" t="str">
        <f t="shared" si="17"/>
        <v>032309202</v>
      </c>
      <c r="G196" s="144" t="s">
        <v>1781</v>
      </c>
      <c r="H196" s="153"/>
      <c r="I196" s="153"/>
      <c r="J196" s="121"/>
      <c r="K196" s="645" t="s">
        <v>1074</v>
      </c>
      <c r="L196" s="145"/>
      <c r="M196" s="432"/>
      <c r="N196" s="40"/>
      <c r="O196" s="40"/>
      <c r="P196" s="40"/>
    </row>
    <row r="197" spans="1:256" s="146" customFormat="1" ht="26.65" customHeight="1">
      <c r="A197" s="124">
        <f>IF(E197="","",COUNTA($G$8:G197))</f>
        <v>148</v>
      </c>
      <c r="B197" s="437" t="s">
        <v>1581</v>
      </c>
      <c r="C197" s="453" t="s">
        <v>621</v>
      </c>
      <c r="D197" s="142" t="str">
        <f t="shared" si="16"/>
        <v>03230</v>
      </c>
      <c r="E197" s="384" t="s">
        <v>402</v>
      </c>
      <c r="F197" s="144" t="str">
        <f t="shared" si="17"/>
        <v>032309901</v>
      </c>
      <c r="G197" s="144" t="s">
        <v>1781</v>
      </c>
      <c r="H197" s="153"/>
      <c r="I197" s="153"/>
      <c r="J197" s="121"/>
      <c r="K197" s="645" t="s">
        <v>1075</v>
      </c>
      <c r="L197" s="145"/>
      <c r="M197" s="432"/>
      <c r="N197" s="40"/>
      <c r="O197" s="40"/>
      <c r="P197" s="40"/>
    </row>
    <row r="198" spans="1:256" ht="20.100000000000001" customHeight="1">
      <c r="A198" s="465" t="s">
        <v>11</v>
      </c>
      <c r="B198" s="483" t="s">
        <v>579</v>
      </c>
      <c r="C198" s="459" t="s">
        <v>11</v>
      </c>
      <c r="D198" s="228"/>
      <c r="E198" s="509"/>
      <c r="F198" s="505" t="s">
        <v>11</v>
      </c>
      <c r="G198" s="505"/>
      <c r="H198" s="69"/>
      <c r="I198" s="69"/>
      <c r="J198" s="121"/>
      <c r="K198" s="645" t="s">
        <v>11</v>
      </c>
      <c r="M198" s="432"/>
      <c r="N198" s="40"/>
      <c r="O198" s="40"/>
      <c r="P198" s="40"/>
    </row>
    <row r="199" spans="1:256" ht="20.100000000000001" customHeight="1">
      <c r="A199" s="466" t="s">
        <v>64</v>
      </c>
      <c r="B199" s="474" t="s">
        <v>580</v>
      </c>
      <c r="C199" s="491" t="s">
        <v>408</v>
      </c>
      <c r="D199" s="75"/>
      <c r="E199" s="121"/>
      <c r="F199" s="501" t="s">
        <v>408</v>
      </c>
      <c r="G199" s="165"/>
      <c r="H199" s="5"/>
      <c r="I199" s="5"/>
      <c r="J199" s="121"/>
      <c r="K199" s="645" t="s">
        <v>408</v>
      </c>
      <c r="L199" s="39"/>
      <c r="M199" s="432"/>
      <c r="N199" s="40"/>
      <c r="O199" s="40"/>
      <c r="P199" s="40"/>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c r="GV199" s="39"/>
      <c r="GW199" s="39"/>
      <c r="GX199" s="39"/>
      <c r="GY199" s="39"/>
      <c r="GZ199" s="39"/>
      <c r="HA199" s="39"/>
      <c r="HB199" s="39"/>
      <c r="HC199" s="39"/>
      <c r="HD199" s="39"/>
      <c r="HE199" s="39"/>
      <c r="HF199" s="39"/>
      <c r="HG199" s="39"/>
      <c r="HH199" s="39"/>
      <c r="HI199" s="39"/>
      <c r="HJ199" s="39"/>
      <c r="HK199" s="39"/>
      <c r="HL199" s="39"/>
      <c r="HM199" s="39"/>
      <c r="HN199" s="39"/>
      <c r="HO199" s="39"/>
      <c r="HP199" s="39"/>
      <c r="HQ199" s="39"/>
      <c r="HR199" s="39"/>
      <c r="HS199" s="39"/>
      <c r="HT199" s="39"/>
      <c r="HU199" s="39"/>
      <c r="HV199" s="39"/>
      <c r="HW199" s="39"/>
      <c r="HX199" s="39"/>
      <c r="HY199" s="39"/>
      <c r="HZ199" s="39"/>
      <c r="IA199" s="39"/>
      <c r="IB199" s="39"/>
      <c r="IC199" s="39"/>
      <c r="ID199" s="39"/>
      <c r="IE199" s="39"/>
      <c r="IF199" s="39"/>
      <c r="IG199" s="39"/>
      <c r="IH199" s="39"/>
      <c r="II199" s="39"/>
      <c r="IJ199" s="39"/>
      <c r="IK199" s="39"/>
      <c r="IL199" s="39"/>
      <c r="IM199" s="39"/>
      <c r="IN199" s="39"/>
      <c r="IO199" s="39"/>
      <c r="IP199" s="39"/>
      <c r="IQ199" s="39"/>
      <c r="IR199" s="39"/>
      <c r="IS199" s="39"/>
      <c r="IT199" s="39"/>
      <c r="IU199" s="39"/>
      <c r="IV199" s="39"/>
    </row>
    <row r="200" spans="1:256" ht="20.100000000000001" customHeight="1">
      <c r="A200" s="461">
        <v>10</v>
      </c>
      <c r="B200" s="475" t="s">
        <v>341</v>
      </c>
      <c r="C200" s="489" t="s">
        <v>630</v>
      </c>
      <c r="D200" s="229"/>
      <c r="E200" s="121"/>
      <c r="F200" s="489" t="s">
        <v>630</v>
      </c>
      <c r="G200" s="165"/>
      <c r="H200" s="165"/>
      <c r="I200" s="165"/>
      <c r="J200" s="121"/>
      <c r="K200" s="645" t="s">
        <v>630</v>
      </c>
      <c r="L200" s="39"/>
      <c r="M200" s="432"/>
      <c r="N200" s="40"/>
      <c r="O200" s="40"/>
      <c r="P200" s="40"/>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9"/>
      <c r="GO200" s="39"/>
      <c r="GP200" s="39"/>
      <c r="GQ200" s="39"/>
      <c r="GR200" s="39"/>
      <c r="GS200" s="39"/>
      <c r="GT200" s="39"/>
      <c r="GU200" s="39"/>
      <c r="GV200" s="39"/>
      <c r="GW200" s="39"/>
      <c r="GX200" s="39"/>
      <c r="GY200" s="39"/>
      <c r="GZ200" s="39"/>
      <c r="HA200" s="39"/>
      <c r="HB200" s="39"/>
      <c r="HC200" s="39"/>
      <c r="HD200" s="39"/>
      <c r="HE200" s="39"/>
      <c r="HF200" s="39"/>
      <c r="HG200" s="39"/>
      <c r="HH200" s="39"/>
      <c r="HI200" s="39"/>
      <c r="HJ200" s="39"/>
      <c r="HK200" s="39"/>
      <c r="HL200" s="39"/>
      <c r="HM200" s="39"/>
      <c r="HN200" s="39"/>
      <c r="HO200" s="39"/>
      <c r="HP200" s="39"/>
      <c r="HQ200" s="39"/>
      <c r="HR200" s="39"/>
      <c r="HS200" s="39"/>
      <c r="HT200" s="39"/>
      <c r="HU200" s="39"/>
      <c r="HV200" s="39"/>
      <c r="HW200" s="39"/>
      <c r="HX200" s="39"/>
      <c r="HY200" s="39"/>
      <c r="HZ200" s="39"/>
      <c r="IA200" s="39"/>
      <c r="IB200" s="39"/>
      <c r="IC200" s="39"/>
      <c r="ID200" s="39"/>
      <c r="IE200" s="39"/>
      <c r="IF200" s="39"/>
      <c r="IG200" s="39"/>
      <c r="IH200" s="39"/>
      <c r="II200" s="39"/>
      <c r="IJ200" s="39"/>
      <c r="IK200" s="39"/>
      <c r="IL200" s="39"/>
      <c r="IM200" s="39"/>
      <c r="IN200" s="39"/>
      <c r="IO200" s="39"/>
      <c r="IP200" s="39"/>
      <c r="IQ200" s="39"/>
      <c r="IR200" s="39"/>
      <c r="IS200" s="39"/>
      <c r="IT200" s="39"/>
      <c r="IU200" s="39"/>
      <c r="IV200" s="39"/>
    </row>
    <row r="201" spans="1:256" ht="20.100000000000001" customHeight="1">
      <c r="A201" s="161" t="s">
        <v>40</v>
      </c>
      <c r="B201" s="442" t="s">
        <v>341</v>
      </c>
      <c r="C201" s="493" t="s">
        <v>250</v>
      </c>
      <c r="D201" s="55"/>
      <c r="E201" s="122"/>
      <c r="F201" s="500" t="str">
        <f>LEFT(C201,5)&amp;E201</f>
        <v>0510</v>
      </c>
      <c r="G201" s="56"/>
      <c r="H201" s="69"/>
      <c r="I201" s="69"/>
      <c r="J201" s="121"/>
      <c r="K201" s="645" t="s">
        <v>250</v>
      </c>
      <c r="M201" s="432"/>
      <c r="N201" s="40"/>
      <c r="O201" s="40"/>
      <c r="P201" s="40"/>
    </row>
    <row r="202" spans="1:256" ht="26.65" customHeight="1">
      <c r="A202" s="124">
        <f>IF(E202="","",COUNTA($G$8:G202))</f>
        <v>149</v>
      </c>
      <c r="B202" s="437" t="s">
        <v>831</v>
      </c>
      <c r="C202" s="453" t="s">
        <v>251</v>
      </c>
      <c r="D202" s="55" t="str">
        <f>LEFT(C202,5)</f>
        <v>05100</v>
      </c>
      <c r="E202" s="378" t="s">
        <v>402</v>
      </c>
      <c r="F202" s="56" t="str">
        <f>LEFT(C202,7)&amp;E202</f>
        <v>051000301</v>
      </c>
      <c r="G202" s="56" t="s">
        <v>69</v>
      </c>
      <c r="H202" s="151" t="s">
        <v>41</v>
      </c>
      <c r="I202" s="151"/>
      <c r="J202" s="121"/>
      <c r="K202" s="645" t="s">
        <v>1076</v>
      </c>
      <c r="M202" s="432"/>
      <c r="N202" s="40"/>
      <c r="O202" s="40"/>
      <c r="P202" s="40"/>
    </row>
    <row r="203" spans="1:256" ht="26.65" customHeight="1">
      <c r="A203" s="124">
        <f>IF(E203="","",COUNTA($G$8:G203))</f>
        <v>150</v>
      </c>
      <c r="B203" s="437" t="s">
        <v>832</v>
      </c>
      <c r="C203" s="453" t="s">
        <v>251</v>
      </c>
      <c r="D203" s="55" t="str">
        <f>LEFT(C203,5)</f>
        <v>05100</v>
      </c>
      <c r="E203" s="378" t="s">
        <v>405</v>
      </c>
      <c r="F203" s="56" t="str">
        <f>LEFT(C203,7)&amp;E203</f>
        <v>051000302</v>
      </c>
      <c r="G203" s="56" t="s">
        <v>69</v>
      </c>
      <c r="H203" s="151"/>
      <c r="I203" s="151"/>
      <c r="J203" s="121"/>
      <c r="K203" s="645" t="s">
        <v>1077</v>
      </c>
      <c r="M203" s="432"/>
      <c r="N203" s="40"/>
      <c r="O203" s="40"/>
      <c r="P203" s="40"/>
    </row>
    <row r="204" spans="1:256" ht="20.100000000000001" customHeight="1">
      <c r="A204" s="460" t="s">
        <v>65</v>
      </c>
      <c r="B204" s="474" t="s">
        <v>581</v>
      </c>
      <c r="C204" s="491" t="s">
        <v>410</v>
      </c>
      <c r="D204" s="230"/>
      <c r="E204" s="510"/>
      <c r="F204" s="501" t="s">
        <v>410</v>
      </c>
      <c r="G204" s="56"/>
      <c r="H204" s="69"/>
      <c r="I204" s="69"/>
      <c r="J204" s="121"/>
      <c r="K204" s="645" t="s">
        <v>410</v>
      </c>
      <c r="M204" s="432"/>
      <c r="N204" s="40"/>
      <c r="O204" s="40"/>
      <c r="P204" s="40"/>
    </row>
    <row r="205" spans="1:256" ht="20.100000000000001" customHeight="1">
      <c r="A205" s="461">
        <v>11</v>
      </c>
      <c r="B205" s="475" t="s">
        <v>342</v>
      </c>
      <c r="C205" s="489" t="s">
        <v>631</v>
      </c>
      <c r="D205" s="230"/>
      <c r="E205" s="510"/>
      <c r="F205" s="489" t="s">
        <v>631</v>
      </c>
      <c r="G205" s="56"/>
      <c r="H205" s="69"/>
      <c r="I205" s="69"/>
      <c r="J205" s="121"/>
      <c r="K205" s="645" t="s">
        <v>631</v>
      </c>
      <c r="M205" s="432"/>
      <c r="N205" s="40"/>
      <c r="O205" s="40"/>
      <c r="P205" s="40"/>
    </row>
    <row r="206" spans="1:256" ht="20.100000000000001" customHeight="1">
      <c r="A206" s="161" t="s">
        <v>523</v>
      </c>
      <c r="B206" s="442" t="s">
        <v>342</v>
      </c>
      <c r="C206" s="493" t="s">
        <v>252</v>
      </c>
      <c r="D206" s="55"/>
      <c r="E206" s="378"/>
      <c r="F206" s="500" t="str">
        <f>LEFT(C206,5)&amp;E206</f>
        <v>0710</v>
      </c>
      <c r="G206" s="56"/>
      <c r="H206" s="69"/>
      <c r="I206" s="69"/>
      <c r="J206" s="121"/>
      <c r="K206" s="645" t="s">
        <v>252</v>
      </c>
      <c r="M206" s="432"/>
      <c r="N206" s="40"/>
      <c r="O206" s="40"/>
      <c r="P206" s="40"/>
    </row>
    <row r="207" spans="1:256" ht="26.65" customHeight="1">
      <c r="A207" s="124">
        <f>IF(E207="","",COUNTA($G$8:G207))</f>
        <v>151</v>
      </c>
      <c r="B207" s="437" t="s">
        <v>1499</v>
      </c>
      <c r="C207" s="453" t="s">
        <v>253</v>
      </c>
      <c r="D207" s="55" t="str">
        <f>LEFT(C207,5)</f>
        <v>07100</v>
      </c>
      <c r="E207" s="378" t="s">
        <v>402</v>
      </c>
      <c r="F207" s="56" t="str">
        <f>LEFT(C207,7)&amp;E207</f>
        <v>071000001</v>
      </c>
      <c r="G207" s="56" t="s">
        <v>69</v>
      </c>
      <c r="H207" s="151" t="s">
        <v>41</v>
      </c>
      <c r="I207" s="151"/>
      <c r="J207" s="121"/>
      <c r="K207" s="645" t="s">
        <v>1078</v>
      </c>
      <c r="M207" s="432"/>
      <c r="N207" s="40"/>
      <c r="O207" s="40"/>
      <c r="P207" s="40"/>
    </row>
    <row r="208" spans="1:256" ht="26.65" customHeight="1">
      <c r="A208" s="124">
        <f>IF(E208="","",COUNTA($G$8:G208))</f>
        <v>152</v>
      </c>
      <c r="B208" s="437" t="s">
        <v>1500</v>
      </c>
      <c r="C208" s="453" t="s">
        <v>253</v>
      </c>
      <c r="D208" s="55" t="str">
        <f>LEFT(C208,5)</f>
        <v>07100</v>
      </c>
      <c r="E208" s="378" t="s">
        <v>405</v>
      </c>
      <c r="F208" s="56" t="str">
        <f>LEFT(C208,7)&amp;E208</f>
        <v>071000002</v>
      </c>
      <c r="G208" s="56" t="s">
        <v>69</v>
      </c>
      <c r="H208" s="151"/>
      <c r="I208" s="151"/>
      <c r="J208" s="121"/>
      <c r="K208" s="645" t="s">
        <v>1079</v>
      </c>
      <c r="M208" s="432"/>
      <c r="N208" s="40"/>
      <c r="O208" s="40"/>
      <c r="P208" s="40"/>
    </row>
    <row r="209" spans="1:16" ht="20.100000000000001" customHeight="1">
      <c r="A209" s="461">
        <v>12</v>
      </c>
      <c r="B209" s="475" t="s">
        <v>343</v>
      </c>
      <c r="C209" s="489" t="s">
        <v>632</v>
      </c>
      <c r="D209" s="55"/>
      <c r="E209" s="378"/>
      <c r="F209" s="489" t="s">
        <v>632</v>
      </c>
      <c r="G209" s="56"/>
      <c r="H209" s="69"/>
      <c r="I209" s="69"/>
      <c r="J209" s="121"/>
      <c r="K209" s="645" t="s">
        <v>632</v>
      </c>
      <c r="M209" s="432"/>
      <c r="N209" s="40"/>
      <c r="O209" s="40"/>
      <c r="P209" s="40"/>
    </row>
    <row r="210" spans="1:16" ht="20.100000000000001" customHeight="1">
      <c r="A210" s="161" t="s">
        <v>525</v>
      </c>
      <c r="B210" s="442" t="s">
        <v>343</v>
      </c>
      <c r="C210" s="493" t="s">
        <v>254</v>
      </c>
      <c r="D210" s="55"/>
      <c r="E210" s="378"/>
      <c r="F210" s="500" t="str">
        <f>LEFT(C210,5)&amp;E210</f>
        <v>0722</v>
      </c>
      <c r="G210" s="56"/>
      <c r="H210" s="69"/>
      <c r="I210" s="69"/>
      <c r="J210" s="121"/>
      <c r="K210" s="645" t="s">
        <v>254</v>
      </c>
      <c r="M210" s="432"/>
      <c r="N210" s="40"/>
      <c r="O210" s="40"/>
      <c r="P210" s="40"/>
    </row>
    <row r="211" spans="1:16" ht="26.65" customHeight="1">
      <c r="A211" s="124">
        <f>IF(E211="","",COUNTA($G$8:G211))</f>
        <v>153</v>
      </c>
      <c r="B211" s="437" t="s">
        <v>1501</v>
      </c>
      <c r="C211" s="453" t="s">
        <v>255</v>
      </c>
      <c r="D211" s="55" t="str">
        <f>LEFT(C211,5)</f>
        <v>07229</v>
      </c>
      <c r="E211" s="378" t="s">
        <v>402</v>
      </c>
      <c r="F211" s="56" t="str">
        <f>LEFT(C211,7)&amp;E211</f>
        <v>072291201</v>
      </c>
      <c r="G211" s="56" t="s">
        <v>69</v>
      </c>
      <c r="H211" s="151" t="s">
        <v>41</v>
      </c>
      <c r="I211" s="151"/>
      <c r="J211" s="121"/>
      <c r="K211" s="645" t="s">
        <v>1080</v>
      </c>
      <c r="M211" s="432"/>
      <c r="N211" s="40"/>
      <c r="O211" s="40"/>
      <c r="P211" s="40"/>
    </row>
    <row r="212" spans="1:16" ht="26.65" customHeight="1">
      <c r="A212" s="124">
        <f>IF(E212="","",COUNTA($G$8:G212))</f>
        <v>154</v>
      </c>
      <c r="B212" s="437" t="s">
        <v>1502</v>
      </c>
      <c r="C212" s="453" t="s">
        <v>256</v>
      </c>
      <c r="D212" s="55" t="str">
        <f>LEFT(C212,5)</f>
        <v>07229</v>
      </c>
      <c r="E212" s="378" t="s">
        <v>402</v>
      </c>
      <c r="F212" s="56" t="str">
        <f>LEFT(C212,7)&amp;E212</f>
        <v>072292101</v>
      </c>
      <c r="G212" s="56" t="s">
        <v>69</v>
      </c>
      <c r="H212" s="151" t="s">
        <v>41</v>
      </c>
      <c r="I212" s="151"/>
      <c r="J212" s="121"/>
      <c r="K212" s="645" t="s">
        <v>1081</v>
      </c>
      <c r="M212" s="432"/>
      <c r="N212" s="40"/>
      <c r="O212" s="40"/>
      <c r="P212" s="40"/>
    </row>
    <row r="213" spans="1:16" ht="26.65" customHeight="1">
      <c r="A213" s="124">
        <f>IF(E213="","",COUNTA($G$8:G213))</f>
        <v>155</v>
      </c>
      <c r="B213" s="437" t="s">
        <v>1503</v>
      </c>
      <c r="C213" s="453" t="s">
        <v>257</v>
      </c>
      <c r="D213" s="55" t="str">
        <f>LEFT(C213,5)</f>
        <v>07229</v>
      </c>
      <c r="E213" s="378" t="s">
        <v>402</v>
      </c>
      <c r="F213" s="56" t="str">
        <f>LEFT(C213,7)&amp;E213</f>
        <v>072299001</v>
      </c>
      <c r="G213" s="56" t="s">
        <v>69</v>
      </c>
      <c r="H213" s="151" t="s">
        <v>41</v>
      </c>
      <c r="I213" s="151"/>
      <c r="J213" s="121"/>
      <c r="K213" s="645" t="s">
        <v>1082</v>
      </c>
      <c r="M213" s="432"/>
      <c r="N213" s="40"/>
      <c r="O213" s="40"/>
      <c r="P213" s="40"/>
    </row>
    <row r="214" spans="1:16" ht="26.65" customHeight="1">
      <c r="A214" s="124">
        <f>IF(E214="","",COUNTA($G$8:G214))</f>
        <v>156</v>
      </c>
      <c r="B214" s="437" t="s">
        <v>1504</v>
      </c>
      <c r="C214" s="453" t="s">
        <v>257</v>
      </c>
      <c r="D214" s="55" t="str">
        <f>LEFT(C214,5)</f>
        <v>07229</v>
      </c>
      <c r="E214" s="378" t="s">
        <v>405</v>
      </c>
      <c r="F214" s="56" t="str">
        <f>LEFT(C214,7)&amp;E214</f>
        <v>072299002</v>
      </c>
      <c r="G214" s="56" t="s">
        <v>69</v>
      </c>
      <c r="H214" s="151" t="s">
        <v>41</v>
      </c>
      <c r="I214" s="151"/>
      <c r="J214" s="121"/>
      <c r="K214" s="645" t="s">
        <v>1083</v>
      </c>
      <c r="M214" s="432"/>
      <c r="N214" s="40"/>
      <c r="O214" s="40"/>
      <c r="P214" s="40"/>
    </row>
    <row r="215" spans="1:16" ht="20.100000000000001" customHeight="1">
      <c r="A215" s="460" t="s">
        <v>455</v>
      </c>
      <c r="B215" s="474" t="s">
        <v>582</v>
      </c>
      <c r="C215" s="491" t="s">
        <v>411</v>
      </c>
      <c r="D215" s="230"/>
      <c r="E215" s="510"/>
      <c r="F215" s="501" t="s">
        <v>411</v>
      </c>
      <c r="G215" s="65"/>
      <c r="H215" s="69"/>
      <c r="I215" s="69"/>
      <c r="J215" s="121"/>
      <c r="K215" s="645" t="s">
        <v>411</v>
      </c>
      <c r="M215" s="432"/>
      <c r="N215" s="40"/>
      <c r="O215" s="40"/>
      <c r="P215" s="40"/>
    </row>
    <row r="216" spans="1:16" ht="20.100000000000001" customHeight="1">
      <c r="A216" s="461">
        <v>13</v>
      </c>
      <c r="B216" s="475" t="s">
        <v>344</v>
      </c>
      <c r="C216" s="489" t="s">
        <v>633</v>
      </c>
      <c r="D216" s="230"/>
      <c r="E216" s="510"/>
      <c r="F216" s="489" t="s">
        <v>633</v>
      </c>
      <c r="G216" s="65"/>
      <c r="H216" s="69"/>
      <c r="I216" s="69"/>
      <c r="J216" s="121"/>
      <c r="K216" s="645" t="s">
        <v>633</v>
      </c>
      <c r="M216" s="432"/>
      <c r="N216" s="40"/>
      <c r="O216" s="40"/>
      <c r="P216" s="40"/>
    </row>
    <row r="217" spans="1:16" ht="20.100000000000001" customHeight="1">
      <c r="A217" s="161" t="s">
        <v>527</v>
      </c>
      <c r="B217" s="442" t="s">
        <v>344</v>
      </c>
      <c r="C217" s="493" t="s">
        <v>12</v>
      </c>
      <c r="D217" s="55"/>
      <c r="E217" s="378"/>
      <c r="F217" s="500" t="str">
        <f>LEFT(C217,5)&amp;E217</f>
        <v>0810</v>
      </c>
      <c r="G217" s="56"/>
      <c r="H217" s="69"/>
      <c r="I217" s="69"/>
      <c r="J217" s="121"/>
      <c r="K217" s="645" t="s">
        <v>12</v>
      </c>
      <c r="M217" s="432"/>
      <c r="N217" s="40"/>
      <c r="O217" s="40"/>
      <c r="P217" s="40"/>
    </row>
    <row r="218" spans="1:16" ht="26.65" customHeight="1">
      <c r="A218" s="124">
        <f>IF(E218="","",COUNTA($G$8:G218))</f>
        <v>157</v>
      </c>
      <c r="B218" s="437" t="s">
        <v>566</v>
      </c>
      <c r="C218" s="453" t="s">
        <v>258</v>
      </c>
      <c r="D218" s="55" t="str">
        <f t="shared" ref="D218:D226" si="18">LEFT(C218,5)</f>
        <v>08101</v>
      </c>
      <c r="E218" s="378" t="s">
        <v>402</v>
      </c>
      <c r="F218" s="56" t="str">
        <f t="shared" ref="F218:F226" si="19">LEFT(C218,7)&amp;E218</f>
        <v>081012001</v>
      </c>
      <c r="G218" s="56" t="s">
        <v>69</v>
      </c>
      <c r="H218" s="151" t="s">
        <v>41</v>
      </c>
      <c r="I218" s="151"/>
      <c r="J218" s="121"/>
      <c r="K218" s="645" t="s">
        <v>1084</v>
      </c>
      <c r="M218" s="432"/>
      <c r="N218" s="40"/>
      <c r="O218" s="40"/>
      <c r="P218" s="40"/>
    </row>
    <row r="219" spans="1:16" ht="26.65" customHeight="1">
      <c r="A219" s="124">
        <f>IF(E219="","",COUNTA($G$8:G219))</f>
        <v>158</v>
      </c>
      <c r="B219" s="437" t="s">
        <v>567</v>
      </c>
      <c r="C219" s="453" t="s">
        <v>258</v>
      </c>
      <c r="D219" s="55" t="str">
        <f t="shared" si="18"/>
        <v>08101</v>
      </c>
      <c r="E219" s="378" t="s">
        <v>405</v>
      </c>
      <c r="F219" s="56" t="str">
        <f t="shared" si="19"/>
        <v>081012002</v>
      </c>
      <c r="G219" s="56" t="s">
        <v>69</v>
      </c>
      <c r="H219" s="151" t="s">
        <v>41</v>
      </c>
      <c r="I219" s="151"/>
      <c r="J219" s="121"/>
      <c r="K219" s="645" t="s">
        <v>1085</v>
      </c>
      <c r="M219" s="432"/>
      <c r="N219" s="40"/>
      <c r="O219" s="40"/>
      <c r="P219" s="40"/>
    </row>
    <row r="220" spans="1:16" ht="26.65" customHeight="1">
      <c r="A220" s="124">
        <f>IF(E220="","",COUNTA($G$8:G220))</f>
        <v>159</v>
      </c>
      <c r="B220" s="437" t="s">
        <v>1587</v>
      </c>
      <c r="C220" s="453" t="s">
        <v>10</v>
      </c>
      <c r="D220" s="55" t="str">
        <f t="shared" si="18"/>
        <v>08102</v>
      </c>
      <c r="E220" s="378" t="s">
        <v>402</v>
      </c>
      <c r="F220" s="56" t="str">
        <f t="shared" si="19"/>
        <v>081021001</v>
      </c>
      <c r="G220" s="56" t="s">
        <v>841</v>
      </c>
      <c r="H220" s="42" t="s">
        <v>41</v>
      </c>
      <c r="I220" s="42" t="s">
        <v>5</v>
      </c>
      <c r="J220" s="121"/>
      <c r="K220" s="645" t="s">
        <v>1086</v>
      </c>
      <c r="M220" s="432"/>
      <c r="N220" s="40"/>
      <c r="O220" s="40"/>
      <c r="P220" s="40"/>
    </row>
    <row r="221" spans="1:16" ht="26.65" customHeight="1">
      <c r="A221" s="124">
        <f>IF(E221="","",COUNTA($G$8:G221))</f>
        <v>160</v>
      </c>
      <c r="B221" s="437" t="s">
        <v>568</v>
      </c>
      <c r="C221" s="453" t="s">
        <v>10</v>
      </c>
      <c r="D221" s="55" t="str">
        <f t="shared" si="18"/>
        <v>08102</v>
      </c>
      <c r="E221" s="378" t="s">
        <v>405</v>
      </c>
      <c r="F221" s="56" t="str">
        <f t="shared" si="19"/>
        <v>081021002</v>
      </c>
      <c r="G221" s="56" t="s">
        <v>841</v>
      </c>
      <c r="H221" s="42"/>
      <c r="I221" s="42"/>
      <c r="J221" s="121"/>
      <c r="K221" s="645" t="s">
        <v>1087</v>
      </c>
      <c r="M221" s="432"/>
      <c r="N221" s="40"/>
      <c r="O221" s="40"/>
      <c r="P221" s="40"/>
    </row>
    <row r="222" spans="1:16" ht="26.65" customHeight="1">
      <c r="A222" s="124">
        <f>IF(E222="","",COUNTA($G$8:G222))</f>
        <v>161</v>
      </c>
      <c r="B222" s="437" t="s">
        <v>43</v>
      </c>
      <c r="C222" s="453" t="s">
        <v>10</v>
      </c>
      <c r="D222" s="55" t="str">
        <f t="shared" si="18"/>
        <v>08102</v>
      </c>
      <c r="E222" s="378" t="s">
        <v>406</v>
      </c>
      <c r="F222" s="56" t="str">
        <f t="shared" si="19"/>
        <v>081021003</v>
      </c>
      <c r="G222" s="56" t="s">
        <v>841</v>
      </c>
      <c r="H222" s="42" t="s">
        <v>41</v>
      </c>
      <c r="I222" s="42">
        <v>0</v>
      </c>
      <c r="J222" s="121"/>
      <c r="K222" s="645" t="s">
        <v>1088</v>
      </c>
      <c r="M222" s="432"/>
      <c r="N222" s="40"/>
      <c r="O222" s="40"/>
      <c r="P222" s="40"/>
    </row>
    <row r="223" spans="1:16" ht="26.65" customHeight="1">
      <c r="A223" s="124">
        <f>IF(E223="","",COUNTA($G$8:G223))</f>
        <v>162</v>
      </c>
      <c r="B223" s="437" t="s">
        <v>1584</v>
      </c>
      <c r="C223" s="453" t="s">
        <v>10</v>
      </c>
      <c r="D223" s="55" t="str">
        <f t="shared" si="18"/>
        <v>08102</v>
      </c>
      <c r="E223" s="378" t="s">
        <v>407</v>
      </c>
      <c r="F223" s="56" t="str">
        <f t="shared" si="19"/>
        <v>081021004</v>
      </c>
      <c r="G223" s="56" t="s">
        <v>841</v>
      </c>
      <c r="H223" s="151" t="s">
        <v>41</v>
      </c>
      <c r="I223" s="151"/>
      <c r="J223" s="121"/>
      <c r="K223" s="645" t="s">
        <v>1089</v>
      </c>
      <c r="M223" s="432"/>
      <c r="N223" s="40"/>
      <c r="O223" s="40"/>
      <c r="P223" s="40"/>
    </row>
    <row r="224" spans="1:16" ht="26.65" customHeight="1">
      <c r="A224" s="124">
        <f>IF(E224="","",COUNTA($G$8:G224))</f>
        <v>163</v>
      </c>
      <c r="B224" s="437" t="s">
        <v>1585</v>
      </c>
      <c r="C224" s="453" t="s">
        <v>10</v>
      </c>
      <c r="D224" s="55" t="str">
        <f t="shared" si="18"/>
        <v>08102</v>
      </c>
      <c r="E224" s="378" t="s">
        <v>408</v>
      </c>
      <c r="F224" s="56" t="str">
        <f t="shared" si="19"/>
        <v>081021005</v>
      </c>
      <c r="G224" s="56" t="s">
        <v>69</v>
      </c>
      <c r="H224" s="151" t="s">
        <v>41</v>
      </c>
      <c r="I224" s="151"/>
      <c r="J224" s="121"/>
      <c r="K224" s="645" t="s">
        <v>1090</v>
      </c>
      <c r="M224" s="432"/>
      <c r="N224" s="40"/>
      <c r="O224" s="40"/>
      <c r="P224" s="40"/>
    </row>
    <row r="225" spans="1:16" ht="26.65" customHeight="1">
      <c r="A225" s="124">
        <f>IF(E225="","",COUNTA($G$8:G225))</f>
        <v>164</v>
      </c>
      <c r="B225" s="437" t="s">
        <v>1531</v>
      </c>
      <c r="C225" s="453" t="s">
        <v>10</v>
      </c>
      <c r="D225" s="55" t="str">
        <f t="shared" si="18"/>
        <v>08102</v>
      </c>
      <c r="E225" s="378" t="s">
        <v>409</v>
      </c>
      <c r="F225" s="56" t="str">
        <f t="shared" si="19"/>
        <v>081021006</v>
      </c>
      <c r="G225" s="56" t="s">
        <v>841</v>
      </c>
      <c r="H225" s="42" t="s">
        <v>41</v>
      </c>
      <c r="I225" s="42" t="s">
        <v>5</v>
      </c>
      <c r="J225" s="121"/>
      <c r="K225" s="645" t="s">
        <v>1091</v>
      </c>
      <c r="M225" s="432"/>
      <c r="N225" s="40"/>
      <c r="O225" s="40"/>
      <c r="P225" s="40"/>
    </row>
    <row r="226" spans="1:16" ht="26.65" customHeight="1">
      <c r="A226" s="124">
        <f>IF(E226="","",COUNTA($G$8:G226))</f>
        <v>165</v>
      </c>
      <c r="B226" s="437" t="s">
        <v>1586</v>
      </c>
      <c r="C226" s="453" t="s">
        <v>259</v>
      </c>
      <c r="D226" s="55" t="str">
        <f t="shared" si="18"/>
        <v>08103</v>
      </c>
      <c r="E226" s="378" t="s">
        <v>402</v>
      </c>
      <c r="F226" s="56" t="str">
        <f t="shared" si="19"/>
        <v>081032001</v>
      </c>
      <c r="G226" s="56" t="s">
        <v>841</v>
      </c>
      <c r="H226" s="151" t="s">
        <v>41</v>
      </c>
      <c r="I226" s="151"/>
      <c r="J226" s="121"/>
      <c r="K226" s="645" t="s">
        <v>1092</v>
      </c>
      <c r="M226" s="432"/>
      <c r="N226" s="40"/>
      <c r="O226" s="40"/>
      <c r="P226" s="40"/>
    </row>
    <row r="227" spans="1:16" ht="20.100000000000001" customHeight="1">
      <c r="A227" s="465" t="s">
        <v>0</v>
      </c>
      <c r="B227" s="483" t="s">
        <v>583</v>
      </c>
      <c r="C227" s="459" t="s">
        <v>0</v>
      </c>
      <c r="D227" s="230"/>
      <c r="E227" s="510"/>
      <c r="F227" s="505" t="s">
        <v>0</v>
      </c>
      <c r="G227" s="151"/>
      <c r="H227" s="69"/>
      <c r="I227" s="69"/>
      <c r="J227" s="121"/>
      <c r="K227" s="645" t="s">
        <v>0</v>
      </c>
      <c r="M227" s="432"/>
      <c r="N227" s="40"/>
      <c r="O227" s="40"/>
      <c r="P227" s="40"/>
    </row>
    <row r="228" spans="1:16" ht="20.100000000000001" customHeight="1">
      <c r="A228" s="460" t="s">
        <v>456</v>
      </c>
      <c r="B228" s="474" t="s">
        <v>584</v>
      </c>
      <c r="C228" s="491">
        <v>10</v>
      </c>
      <c r="D228" s="230"/>
      <c r="E228" s="510"/>
      <c r="F228" s="501">
        <v>10</v>
      </c>
      <c r="G228" s="151"/>
      <c r="H228" s="69"/>
      <c r="I228" s="69"/>
      <c r="J228" s="121"/>
      <c r="K228" s="645">
        <v>10</v>
      </c>
      <c r="M228" s="432"/>
      <c r="N228" s="40"/>
      <c r="O228" s="40"/>
      <c r="P228" s="40"/>
    </row>
    <row r="229" spans="1:16" ht="32.25" customHeight="1">
      <c r="A229" s="461">
        <v>14</v>
      </c>
      <c r="B229" s="475" t="s">
        <v>345</v>
      </c>
      <c r="C229" s="489" t="s">
        <v>442</v>
      </c>
      <c r="D229" s="230"/>
      <c r="E229" s="510"/>
      <c r="F229" s="489" t="s">
        <v>442</v>
      </c>
      <c r="G229" s="151"/>
      <c r="H229" s="69"/>
      <c r="I229" s="69"/>
      <c r="J229" s="121"/>
      <c r="K229" s="645" t="s">
        <v>442</v>
      </c>
      <c r="M229" s="432"/>
      <c r="N229" s="40"/>
      <c r="O229" s="40"/>
      <c r="P229" s="40"/>
    </row>
    <row r="230" spans="1:16" ht="32.25" customHeight="1">
      <c r="A230" s="161" t="s">
        <v>46</v>
      </c>
      <c r="B230" s="442" t="s">
        <v>345</v>
      </c>
      <c r="C230" s="493" t="s">
        <v>236</v>
      </c>
      <c r="D230" s="55"/>
      <c r="E230" s="122"/>
      <c r="F230" s="500" t="str">
        <f>LEFT(C230,5)&amp;E230</f>
        <v>1010</v>
      </c>
      <c r="G230" s="56"/>
      <c r="H230" s="69"/>
      <c r="I230" s="69"/>
      <c r="J230" s="121"/>
      <c r="K230" s="645" t="s">
        <v>236</v>
      </c>
      <c r="M230" s="432"/>
      <c r="N230" s="40"/>
      <c r="O230" s="40"/>
      <c r="P230" s="40"/>
    </row>
    <row r="231" spans="1:16" ht="26.65" customHeight="1">
      <c r="A231" s="124">
        <f>IF(E231="","",COUNTA($G$8:G231))</f>
        <v>166</v>
      </c>
      <c r="B231" s="437" t="s">
        <v>1505</v>
      </c>
      <c r="C231" s="453">
        <v>1010921</v>
      </c>
      <c r="D231" s="55" t="str">
        <f>LEFT(C231,5)</f>
        <v>10109</v>
      </c>
      <c r="E231" s="378" t="s">
        <v>402</v>
      </c>
      <c r="F231" s="624" t="str">
        <f>LEFT(C231,7)&amp;E231</f>
        <v>101092101</v>
      </c>
      <c r="G231" s="56" t="s">
        <v>69</v>
      </c>
      <c r="H231" s="151" t="s">
        <v>41</v>
      </c>
      <c r="I231" s="151"/>
      <c r="J231" s="121"/>
      <c r="K231" s="645" t="s">
        <v>1093</v>
      </c>
      <c r="M231" s="432"/>
      <c r="N231" s="40"/>
      <c r="O231" s="40"/>
      <c r="P231" s="40"/>
    </row>
    <row r="232" spans="1:16" ht="26.65" customHeight="1">
      <c r="A232" s="124">
        <f>IF(E232="","",COUNTA($G$8:G232))</f>
        <v>167</v>
      </c>
      <c r="B232" s="437" t="s">
        <v>1432</v>
      </c>
      <c r="C232" s="453">
        <v>1010921</v>
      </c>
      <c r="D232" s="55" t="str">
        <f>LEFT(C232,5)</f>
        <v>10109</v>
      </c>
      <c r="E232" s="378" t="s">
        <v>405</v>
      </c>
      <c r="F232" s="624" t="str">
        <f>LEFT(C232,7)&amp;E232</f>
        <v>101092102</v>
      </c>
      <c r="G232" s="56" t="s">
        <v>69</v>
      </c>
      <c r="H232" s="155"/>
      <c r="I232" s="152" t="s">
        <v>41</v>
      </c>
      <c r="J232" s="121"/>
      <c r="K232" s="645" t="s">
        <v>1094</v>
      </c>
      <c r="M232" s="432"/>
      <c r="N232" s="40"/>
      <c r="O232" s="40"/>
      <c r="P232" s="40"/>
    </row>
    <row r="233" spans="1:16" ht="26.65" customHeight="1">
      <c r="A233" s="124">
        <f>IF(E233="","",COUNTA($G$8:G233))</f>
        <v>168</v>
      </c>
      <c r="B233" s="437" t="s">
        <v>615</v>
      </c>
      <c r="C233" s="453">
        <v>1010960</v>
      </c>
      <c r="D233" s="55" t="str">
        <f>LEFT(C233,5)</f>
        <v>10109</v>
      </c>
      <c r="E233" s="378" t="s">
        <v>402</v>
      </c>
      <c r="F233" s="624" t="str">
        <f>LEFT(C233,7)&amp;E233</f>
        <v>101096001</v>
      </c>
      <c r="G233" s="56" t="s">
        <v>69</v>
      </c>
      <c r="H233" s="151" t="s">
        <v>41</v>
      </c>
      <c r="I233" s="151"/>
      <c r="J233" s="121"/>
      <c r="K233" s="645" t="s">
        <v>1095</v>
      </c>
      <c r="M233" s="432"/>
      <c r="N233" s="40"/>
      <c r="O233" s="40"/>
      <c r="P233" s="40"/>
    </row>
    <row r="234" spans="1:16" ht="26.65" customHeight="1">
      <c r="A234" s="124">
        <f>IF(E234="","",COUNTA($G$8:G234))</f>
        <v>169</v>
      </c>
      <c r="B234" s="437" t="s">
        <v>1588</v>
      </c>
      <c r="C234" s="531" t="s">
        <v>692</v>
      </c>
      <c r="D234" s="55" t="str">
        <f>LEFT(C234,5)</f>
        <v>10109</v>
      </c>
      <c r="E234" s="378" t="s">
        <v>402</v>
      </c>
      <c r="F234" s="624" t="str">
        <f>LEFT(C234,7)&amp;E234</f>
        <v>101098201</v>
      </c>
      <c r="G234" s="56" t="s">
        <v>69</v>
      </c>
      <c r="H234" s="151"/>
      <c r="I234" s="151" t="s">
        <v>41</v>
      </c>
      <c r="J234" s="121"/>
      <c r="K234" s="645" t="s">
        <v>1096</v>
      </c>
      <c r="M234" s="432"/>
      <c r="N234" s="40"/>
      <c r="O234" s="40"/>
      <c r="P234" s="40"/>
    </row>
    <row r="235" spans="1:16" ht="30" customHeight="1">
      <c r="A235" s="461">
        <v>15</v>
      </c>
      <c r="B235" s="475" t="s">
        <v>614</v>
      </c>
      <c r="C235" s="489" t="s">
        <v>443</v>
      </c>
      <c r="D235" s="55"/>
      <c r="E235" s="378"/>
      <c r="F235" s="489" t="s">
        <v>443</v>
      </c>
      <c r="G235" s="56"/>
      <c r="H235" s="69"/>
      <c r="I235" s="69"/>
      <c r="J235" s="121"/>
      <c r="K235" s="645" t="s">
        <v>443</v>
      </c>
      <c r="M235" s="432"/>
      <c r="N235" s="40"/>
      <c r="O235" s="40"/>
      <c r="P235" s="40"/>
    </row>
    <row r="236" spans="1:16" s="40" customFormat="1" ht="30" customHeight="1">
      <c r="A236" s="177" t="s">
        <v>47</v>
      </c>
      <c r="B236" s="442" t="s">
        <v>614</v>
      </c>
      <c r="C236" s="493" t="s">
        <v>237</v>
      </c>
      <c r="D236" s="101"/>
      <c r="E236" s="409"/>
      <c r="F236" s="500" t="str">
        <f>LEFT(C236,5)&amp;E236</f>
        <v>1020</v>
      </c>
      <c r="G236" s="628"/>
      <c r="H236" s="68"/>
      <c r="I236" s="68"/>
      <c r="J236" s="121"/>
      <c r="K236" s="645" t="s">
        <v>237</v>
      </c>
      <c r="L236" s="128"/>
      <c r="M236" s="432"/>
    </row>
    <row r="237" spans="1:16" ht="26.65" customHeight="1">
      <c r="A237" s="124">
        <f>IF(E237="","",COUNTA($G$8:G237))</f>
        <v>170</v>
      </c>
      <c r="B237" s="437" t="s">
        <v>1589</v>
      </c>
      <c r="C237" s="453" t="s">
        <v>238</v>
      </c>
      <c r="D237" s="55" t="str">
        <f>LEFT(C237,5)</f>
        <v>10209</v>
      </c>
      <c r="E237" s="378" t="s">
        <v>402</v>
      </c>
      <c r="F237" s="56" t="str">
        <f>LEFT(C237,7)&amp;E237</f>
        <v>102091201</v>
      </c>
      <c r="G237" s="56" t="s">
        <v>69</v>
      </c>
      <c r="H237" s="151" t="s">
        <v>41</v>
      </c>
      <c r="I237" s="151" t="s">
        <v>41</v>
      </c>
      <c r="J237" s="121"/>
      <c r="K237" s="645" t="s">
        <v>1097</v>
      </c>
      <c r="M237" s="432"/>
      <c r="N237" s="40"/>
      <c r="O237" s="40"/>
      <c r="P237" s="40"/>
    </row>
    <row r="238" spans="1:16" ht="20.100000000000001" customHeight="1">
      <c r="A238" s="461">
        <v>16</v>
      </c>
      <c r="B238" s="475" t="s">
        <v>346</v>
      </c>
      <c r="C238" s="489" t="s">
        <v>444</v>
      </c>
      <c r="D238" s="55"/>
      <c r="E238" s="378"/>
      <c r="F238" s="489" t="s">
        <v>444</v>
      </c>
      <c r="G238" s="56"/>
      <c r="H238" s="69"/>
      <c r="I238" s="69"/>
      <c r="J238" s="121"/>
      <c r="K238" s="645" t="s">
        <v>444</v>
      </c>
      <c r="M238" s="432"/>
      <c r="N238" s="40"/>
      <c r="O238" s="40"/>
      <c r="P238" s="40"/>
    </row>
    <row r="239" spans="1:16" ht="20.100000000000001" customHeight="1">
      <c r="A239" s="161" t="s">
        <v>48</v>
      </c>
      <c r="B239" s="442" t="s">
        <v>346</v>
      </c>
      <c r="C239" s="493" t="s">
        <v>239</v>
      </c>
      <c r="D239" s="55"/>
      <c r="E239" s="378"/>
      <c r="F239" s="500" t="str">
        <f>LEFT(C239,5)&amp;E239</f>
        <v>1030</v>
      </c>
      <c r="G239" s="56"/>
      <c r="H239" s="69"/>
      <c r="I239" s="69"/>
      <c r="J239" s="121"/>
      <c r="K239" s="645" t="s">
        <v>239</v>
      </c>
      <c r="M239" s="432"/>
      <c r="N239" s="40"/>
      <c r="O239" s="40"/>
      <c r="P239" s="40"/>
    </row>
    <row r="240" spans="1:16" ht="26.65" customHeight="1">
      <c r="A240" s="124">
        <f>IF(E240="","",COUNTA($G$8:G240))</f>
        <v>171</v>
      </c>
      <c r="B240" s="437" t="s">
        <v>1590</v>
      </c>
      <c r="C240" s="453">
        <v>1030921</v>
      </c>
      <c r="D240" s="55" t="str">
        <f>LEFT(C240,5)</f>
        <v>10309</v>
      </c>
      <c r="E240" s="378" t="s">
        <v>402</v>
      </c>
      <c r="F240" s="624" t="str">
        <f>LEFT(C240,7)&amp;E240</f>
        <v>103092101</v>
      </c>
      <c r="G240" s="56" t="s">
        <v>69</v>
      </c>
      <c r="H240" s="151" t="s">
        <v>41</v>
      </c>
      <c r="I240" s="151"/>
      <c r="J240" s="121"/>
      <c r="K240" s="645" t="s">
        <v>1098</v>
      </c>
      <c r="M240" s="432"/>
      <c r="N240" s="40"/>
      <c r="O240" s="40"/>
      <c r="P240" s="40"/>
    </row>
    <row r="241" spans="1:16" ht="26.65" customHeight="1">
      <c r="A241" s="124">
        <f>IF(E241="","",COUNTA($G$8:G241))</f>
        <v>172</v>
      </c>
      <c r="B241" s="437" t="s">
        <v>1591</v>
      </c>
      <c r="C241" s="453">
        <v>1030921</v>
      </c>
      <c r="D241" s="55" t="str">
        <f>LEFT(C241,5)</f>
        <v>10309</v>
      </c>
      <c r="E241" s="378" t="s">
        <v>405</v>
      </c>
      <c r="F241" s="624" t="str">
        <f>LEFT(C241,7)&amp;E241</f>
        <v>103092102</v>
      </c>
      <c r="G241" s="56" t="s">
        <v>69</v>
      </c>
      <c r="H241" s="151" t="s">
        <v>41</v>
      </c>
      <c r="I241" s="151"/>
      <c r="J241" s="121"/>
      <c r="K241" s="645" t="s">
        <v>1099</v>
      </c>
      <c r="M241" s="432"/>
      <c r="N241" s="40"/>
      <c r="O241" s="40"/>
      <c r="P241" s="40"/>
    </row>
    <row r="242" spans="1:16" ht="26.65" customHeight="1">
      <c r="A242" s="124">
        <f>IF(E242="","",COUNTA($G$8:G242))</f>
        <v>173</v>
      </c>
      <c r="B242" s="437" t="s">
        <v>1592</v>
      </c>
      <c r="C242" s="453">
        <v>1030922</v>
      </c>
      <c r="D242" s="55" t="str">
        <f>LEFT(C242,5)</f>
        <v>10309</v>
      </c>
      <c r="E242" s="378" t="s">
        <v>402</v>
      </c>
      <c r="F242" s="624" t="str">
        <f>LEFT(C242,7)&amp;E242</f>
        <v>103092201</v>
      </c>
      <c r="G242" s="56" t="s">
        <v>69</v>
      </c>
      <c r="H242" s="151" t="s">
        <v>41</v>
      </c>
      <c r="I242" s="151"/>
      <c r="J242" s="121"/>
      <c r="K242" s="645" t="s">
        <v>1100</v>
      </c>
      <c r="M242" s="432"/>
      <c r="N242" s="40"/>
      <c r="O242" s="40"/>
      <c r="P242" s="40"/>
    </row>
    <row r="243" spans="1:16" ht="26.65" customHeight="1">
      <c r="A243" s="124">
        <f>IF(E243="","",COUNTA($G$8:G243))</f>
        <v>174</v>
      </c>
      <c r="B243" s="437" t="s">
        <v>1593</v>
      </c>
      <c r="C243" s="453">
        <v>1030922</v>
      </c>
      <c r="D243" s="55" t="str">
        <f>LEFT(C243,5)</f>
        <v>10309</v>
      </c>
      <c r="E243" s="378" t="s">
        <v>405</v>
      </c>
      <c r="F243" s="624" t="str">
        <f>LEFT(C243,7)&amp;E243</f>
        <v>103092202</v>
      </c>
      <c r="G243" s="56" t="s">
        <v>69</v>
      </c>
      <c r="H243" s="151" t="s">
        <v>41</v>
      </c>
      <c r="I243" s="151"/>
      <c r="J243" s="121"/>
      <c r="K243" s="645" t="s">
        <v>1101</v>
      </c>
      <c r="M243" s="432"/>
      <c r="N243" s="40"/>
      <c r="O243" s="40"/>
      <c r="P243" s="40"/>
    </row>
    <row r="244" spans="1:16" ht="26.65" customHeight="1">
      <c r="A244" s="124">
        <f>IF(E244="","",COUNTA($G$8:G244))</f>
        <v>175</v>
      </c>
      <c r="B244" s="59" t="s">
        <v>1594</v>
      </c>
      <c r="C244" s="453">
        <v>1030922</v>
      </c>
      <c r="D244" s="55" t="str">
        <f>LEFT(C244,5)</f>
        <v>10309</v>
      </c>
      <c r="E244" s="378" t="s">
        <v>406</v>
      </c>
      <c r="F244" s="624" t="str">
        <f>LEFT(C244,7)&amp;E244</f>
        <v>103092203</v>
      </c>
      <c r="G244" s="56" t="s">
        <v>69</v>
      </c>
      <c r="H244" s="151"/>
      <c r="I244" s="151"/>
      <c r="J244" s="121"/>
      <c r="K244" s="645" t="s">
        <v>1102</v>
      </c>
      <c r="M244" s="432"/>
      <c r="N244" s="40"/>
      <c r="O244" s="40"/>
      <c r="P244" s="40"/>
    </row>
    <row r="245" spans="1:16" ht="20.100000000000001" customHeight="1">
      <c r="A245" s="467">
        <v>17</v>
      </c>
      <c r="B245" s="478" t="s">
        <v>347</v>
      </c>
      <c r="C245" s="494" t="s">
        <v>445</v>
      </c>
      <c r="D245" s="55"/>
      <c r="E245" s="378"/>
      <c r="F245" s="494" t="s">
        <v>445</v>
      </c>
      <c r="G245" s="56"/>
      <c r="H245" s="69"/>
      <c r="I245" s="69"/>
      <c r="J245" s="121"/>
      <c r="K245" s="645" t="s">
        <v>445</v>
      </c>
      <c r="M245" s="432"/>
      <c r="N245" s="40"/>
      <c r="O245" s="40"/>
      <c r="P245" s="40"/>
    </row>
    <row r="246" spans="1:16" ht="20.100000000000001" customHeight="1">
      <c r="A246" s="161" t="s">
        <v>155</v>
      </c>
      <c r="B246" s="442" t="s">
        <v>347</v>
      </c>
      <c r="C246" s="493" t="s">
        <v>240</v>
      </c>
      <c r="D246" s="55"/>
      <c r="E246" s="378"/>
      <c r="F246" s="500" t="str">
        <f>LEFT(C246,5)&amp;E246</f>
        <v>1040</v>
      </c>
      <c r="G246" s="56"/>
      <c r="H246" s="69"/>
      <c r="I246" s="69"/>
      <c r="J246" s="121"/>
      <c r="K246" s="645" t="s">
        <v>240</v>
      </c>
      <c r="M246" s="432"/>
      <c r="N246" s="40"/>
      <c r="O246" s="40"/>
      <c r="P246" s="40"/>
    </row>
    <row r="247" spans="1:16" ht="26.65" customHeight="1">
      <c r="A247" s="124">
        <f>IF(E247="","",COUNTA($G$8:G247))</f>
        <v>176</v>
      </c>
      <c r="B247" s="437" t="s">
        <v>1595</v>
      </c>
      <c r="C247" s="453">
        <v>1040021</v>
      </c>
      <c r="D247" s="55" t="str">
        <f>LEFT(C247,5)</f>
        <v>10400</v>
      </c>
      <c r="E247" s="378" t="s">
        <v>402</v>
      </c>
      <c r="F247" s="56" t="str">
        <f>LEFT(C247,7)&amp;E247</f>
        <v>104002101</v>
      </c>
      <c r="G247" s="56" t="s">
        <v>1783</v>
      </c>
      <c r="H247" s="151" t="s">
        <v>41</v>
      </c>
      <c r="I247" s="151"/>
      <c r="J247" s="121"/>
      <c r="K247" s="645" t="s">
        <v>1103</v>
      </c>
      <c r="M247" s="432"/>
      <c r="N247" s="40"/>
      <c r="O247" s="40"/>
      <c r="P247" s="40"/>
    </row>
    <row r="248" spans="1:16" ht="26.65" customHeight="1">
      <c r="A248" s="124">
        <f>IF(E248="","",COUNTA($G$8:G248))</f>
        <v>177</v>
      </c>
      <c r="B248" s="437" t="s">
        <v>1596</v>
      </c>
      <c r="C248" s="453">
        <v>1040021</v>
      </c>
      <c r="D248" s="55" t="str">
        <f>LEFT(C248,5)</f>
        <v>10400</v>
      </c>
      <c r="E248" s="378" t="s">
        <v>405</v>
      </c>
      <c r="F248" s="56" t="str">
        <f>LEFT(C248,7)&amp;E248</f>
        <v>104002102</v>
      </c>
      <c r="G248" s="56" t="s">
        <v>1783</v>
      </c>
      <c r="H248" s="151" t="s">
        <v>41</v>
      </c>
      <c r="I248" s="151"/>
      <c r="J248" s="121"/>
      <c r="K248" s="645" t="s">
        <v>1104</v>
      </c>
      <c r="M248" s="432"/>
      <c r="N248" s="40"/>
      <c r="O248" s="40"/>
      <c r="P248" s="40"/>
    </row>
    <row r="249" spans="1:16" ht="26.65" customHeight="1">
      <c r="A249" s="124">
        <f>IF(E249="","",COUNTA($G$8:G249))</f>
        <v>178</v>
      </c>
      <c r="B249" s="437" t="s">
        <v>1597</v>
      </c>
      <c r="C249" s="453">
        <v>1040021</v>
      </c>
      <c r="D249" s="55" t="str">
        <f>LEFT(C249,5)</f>
        <v>10400</v>
      </c>
      <c r="E249" s="378" t="s">
        <v>406</v>
      </c>
      <c r="F249" s="56" t="str">
        <f>LEFT(C249,7)&amp;E249</f>
        <v>104002103</v>
      </c>
      <c r="G249" s="56" t="s">
        <v>69</v>
      </c>
      <c r="H249" s="151"/>
      <c r="I249" s="151"/>
      <c r="J249" s="121"/>
      <c r="K249" s="645" t="s">
        <v>1105</v>
      </c>
      <c r="M249" s="432"/>
      <c r="N249" s="40"/>
      <c r="O249" s="40"/>
      <c r="P249" s="40"/>
    </row>
    <row r="250" spans="1:16" ht="20.100000000000001" customHeight="1">
      <c r="A250" s="468">
        <v>18</v>
      </c>
      <c r="B250" s="479" t="s">
        <v>348</v>
      </c>
      <c r="C250" s="495" t="s">
        <v>446</v>
      </c>
      <c r="D250" s="55"/>
      <c r="E250" s="378"/>
      <c r="F250" s="495" t="s">
        <v>446</v>
      </c>
      <c r="G250" s="56"/>
      <c r="H250" s="69"/>
      <c r="I250" s="69"/>
      <c r="J250" s="121"/>
      <c r="K250" s="645" t="s">
        <v>446</v>
      </c>
      <c r="M250" s="432"/>
      <c r="N250" s="40"/>
      <c r="O250" s="40"/>
      <c r="P250" s="40"/>
    </row>
    <row r="251" spans="1:16" ht="20.100000000000001" customHeight="1">
      <c r="A251" s="161" t="s">
        <v>49</v>
      </c>
      <c r="B251" s="442" t="s">
        <v>348</v>
      </c>
      <c r="C251" s="493" t="s">
        <v>241</v>
      </c>
      <c r="D251" s="55"/>
      <c r="E251" s="378"/>
      <c r="F251" s="500" t="str">
        <f>LEFT(C251,5)&amp;E251</f>
        <v>1050</v>
      </c>
      <c r="G251" s="56"/>
      <c r="H251" s="69"/>
      <c r="I251" s="69"/>
      <c r="J251" s="121"/>
      <c r="K251" s="645" t="s">
        <v>241</v>
      </c>
      <c r="M251" s="432"/>
      <c r="N251" s="40"/>
      <c r="O251" s="40"/>
      <c r="P251" s="40"/>
    </row>
    <row r="252" spans="1:16" ht="26.65" customHeight="1">
      <c r="A252" s="124">
        <f>IF(E252="","",COUNTA($G$8:G252))</f>
        <v>179</v>
      </c>
      <c r="B252" s="437" t="s">
        <v>1598</v>
      </c>
      <c r="C252" s="531" t="s">
        <v>898</v>
      </c>
      <c r="D252" s="55" t="str">
        <f>LEFT(C252,5)</f>
        <v>10500</v>
      </c>
      <c r="E252" s="378" t="s">
        <v>402</v>
      </c>
      <c r="F252" s="56" t="str">
        <f>LEFT(C252,7)&amp;E252</f>
        <v>105001201</v>
      </c>
      <c r="G252" s="56" t="s">
        <v>69</v>
      </c>
      <c r="H252" s="151" t="s">
        <v>41</v>
      </c>
      <c r="I252" s="151"/>
      <c r="J252" s="121"/>
      <c r="K252" s="645" t="s">
        <v>1106</v>
      </c>
      <c r="M252" s="432"/>
      <c r="N252" s="40"/>
      <c r="O252" s="40"/>
      <c r="P252" s="40"/>
    </row>
    <row r="253" spans="1:16" ht="26.65" customHeight="1">
      <c r="A253" s="124">
        <f>IF(E253="","",COUNTA($G$8:G253))</f>
        <v>180</v>
      </c>
      <c r="B253" s="437" t="s">
        <v>1599</v>
      </c>
      <c r="C253" s="531" t="s">
        <v>693</v>
      </c>
      <c r="D253" s="55" t="str">
        <f>LEFT(C253,5)</f>
        <v>10500</v>
      </c>
      <c r="E253" s="378" t="s">
        <v>402</v>
      </c>
      <c r="F253" s="56" t="str">
        <f>LEFT(C253,7)&amp;E253</f>
        <v>105001501</v>
      </c>
      <c r="G253" s="56" t="s">
        <v>69</v>
      </c>
      <c r="H253" s="151" t="s">
        <v>41</v>
      </c>
      <c r="I253" s="151"/>
      <c r="J253" s="121"/>
      <c r="K253" s="645" t="s">
        <v>1107</v>
      </c>
      <c r="M253" s="432"/>
      <c r="N253" s="40"/>
      <c r="O253" s="40"/>
      <c r="P253" s="40"/>
    </row>
    <row r="254" spans="1:16" ht="20.100000000000001" customHeight="1">
      <c r="A254" s="133">
        <v>19</v>
      </c>
      <c r="B254" s="479" t="s">
        <v>634</v>
      </c>
      <c r="C254" s="495" t="s">
        <v>447</v>
      </c>
      <c r="D254" s="55"/>
      <c r="E254" s="378"/>
      <c r="F254" s="495" t="s">
        <v>447</v>
      </c>
      <c r="G254" s="56"/>
      <c r="H254" s="69"/>
      <c r="I254" s="69"/>
      <c r="J254" s="121"/>
      <c r="K254" s="645" t="s">
        <v>447</v>
      </c>
      <c r="M254" s="432"/>
      <c r="N254" s="40"/>
      <c r="O254" s="40"/>
      <c r="P254" s="40"/>
    </row>
    <row r="255" spans="1:16" ht="20.100000000000001" customHeight="1">
      <c r="A255" s="161" t="s">
        <v>50</v>
      </c>
      <c r="B255" s="442" t="s">
        <v>349</v>
      </c>
      <c r="C255" s="493" t="s">
        <v>242</v>
      </c>
      <c r="D255" s="55"/>
      <c r="E255" s="378"/>
      <c r="F255" s="500" t="str">
        <f>LEFT(C255,5)&amp;E255</f>
        <v>1061</v>
      </c>
      <c r="G255" s="56"/>
      <c r="H255" s="69"/>
      <c r="I255" s="69"/>
      <c r="J255" s="121"/>
      <c r="K255" s="645" t="s">
        <v>242</v>
      </c>
      <c r="M255" s="432"/>
      <c r="N255" s="40"/>
      <c r="O255" s="40"/>
      <c r="P255" s="40"/>
    </row>
    <row r="256" spans="1:16" ht="26.65" customHeight="1">
      <c r="A256" s="124">
        <f>IF(E256="","",COUNTA($G$8:G256))</f>
        <v>181</v>
      </c>
      <c r="B256" s="437" t="s">
        <v>1600</v>
      </c>
      <c r="C256" s="453" t="s">
        <v>243</v>
      </c>
      <c r="D256" s="55" t="str">
        <f t="shared" ref="D256:D265" si="20">LEFT(C256,5)</f>
        <v>10610</v>
      </c>
      <c r="E256" s="378" t="s">
        <v>402</v>
      </c>
      <c r="F256" s="56" t="str">
        <f t="shared" ref="F256:F265" si="21">LEFT(C256,7)&amp;E256</f>
        <v>106100101</v>
      </c>
      <c r="G256" s="56" t="s">
        <v>69</v>
      </c>
      <c r="H256" s="151"/>
      <c r="I256" s="151"/>
      <c r="J256" s="121"/>
      <c r="K256" s="645" t="s">
        <v>1108</v>
      </c>
      <c r="M256" s="432"/>
      <c r="N256" s="40"/>
      <c r="O256" s="40"/>
      <c r="P256" s="40"/>
    </row>
    <row r="257" spans="1:16" ht="26.65" customHeight="1">
      <c r="A257" s="124">
        <f>IF(E257="","",COUNTA($G$8:G257))</f>
        <v>182</v>
      </c>
      <c r="B257" s="437" t="s">
        <v>1601</v>
      </c>
      <c r="C257" s="453" t="s">
        <v>243</v>
      </c>
      <c r="D257" s="55" t="str">
        <f t="shared" si="20"/>
        <v>10610</v>
      </c>
      <c r="E257" s="378" t="s">
        <v>405</v>
      </c>
      <c r="F257" s="56" t="str">
        <f t="shared" si="21"/>
        <v>106100102</v>
      </c>
      <c r="G257" s="56" t="s">
        <v>69</v>
      </c>
      <c r="H257" s="151"/>
      <c r="I257" s="151"/>
      <c r="J257" s="121"/>
      <c r="K257" s="645" t="s">
        <v>1109</v>
      </c>
      <c r="M257" s="432"/>
      <c r="N257" s="40"/>
      <c r="O257" s="40"/>
      <c r="P257" s="40"/>
    </row>
    <row r="258" spans="1:16" ht="26.65" customHeight="1">
      <c r="A258" s="124">
        <f>IF(E258="","",COUNTA($G$8:G258))</f>
        <v>183</v>
      </c>
      <c r="B258" s="437" t="s">
        <v>928</v>
      </c>
      <c r="C258" s="453" t="s">
        <v>565</v>
      </c>
      <c r="D258" s="55" t="str">
        <f t="shared" si="20"/>
        <v>10610</v>
      </c>
      <c r="E258" s="378" t="s">
        <v>402</v>
      </c>
      <c r="F258" s="56" t="str">
        <f t="shared" si="21"/>
        <v>106100201</v>
      </c>
      <c r="G258" s="56" t="s">
        <v>69</v>
      </c>
      <c r="H258" s="151" t="s">
        <v>41</v>
      </c>
      <c r="I258" s="151"/>
      <c r="J258" s="121"/>
      <c r="K258" s="645" t="s">
        <v>1110</v>
      </c>
      <c r="M258" s="432"/>
      <c r="N258" s="40"/>
      <c r="O258" s="40"/>
      <c r="P258" s="40"/>
    </row>
    <row r="259" spans="1:16" ht="26.65" customHeight="1">
      <c r="A259" s="124">
        <f>IF(E259="","",COUNTA($G$8:G259))</f>
        <v>184</v>
      </c>
      <c r="B259" s="437" t="s">
        <v>929</v>
      </c>
      <c r="C259" s="453" t="s">
        <v>565</v>
      </c>
      <c r="D259" s="55" t="str">
        <f t="shared" si="20"/>
        <v>10610</v>
      </c>
      <c r="E259" s="378" t="s">
        <v>405</v>
      </c>
      <c r="F259" s="56" t="str">
        <f t="shared" si="21"/>
        <v>106100202</v>
      </c>
      <c r="G259" s="56" t="s">
        <v>69</v>
      </c>
      <c r="H259" s="151" t="s">
        <v>41</v>
      </c>
      <c r="I259" s="151"/>
      <c r="J259" s="121"/>
      <c r="K259" s="645" t="s">
        <v>1111</v>
      </c>
      <c r="M259" s="432"/>
      <c r="N259" s="40"/>
      <c r="O259" s="40"/>
      <c r="P259" s="40"/>
    </row>
    <row r="260" spans="1:16" ht="26.65" customHeight="1">
      <c r="A260" s="124">
        <f>IF(E260="","",COUNTA($G$8:G262))</f>
        <v>187</v>
      </c>
      <c r="B260" s="437" t="s">
        <v>1626</v>
      </c>
      <c r="C260" s="453">
        <v>1061002</v>
      </c>
      <c r="D260" s="55" t="str">
        <f>LEFT(C260,5)</f>
        <v>10610</v>
      </c>
      <c r="E260" s="378" t="s">
        <v>406</v>
      </c>
      <c r="F260" s="56" t="str">
        <f>LEFT(C260,7)&amp;E260</f>
        <v>106100203</v>
      </c>
      <c r="G260" s="56" t="s">
        <v>69</v>
      </c>
      <c r="H260" s="151" t="s">
        <v>41</v>
      </c>
      <c r="I260" s="151"/>
      <c r="J260" s="121"/>
      <c r="K260" s="645" t="s">
        <v>1112</v>
      </c>
      <c r="M260" s="432"/>
      <c r="N260" s="40"/>
      <c r="O260" s="40"/>
      <c r="P260" s="40"/>
    </row>
    <row r="261" spans="1:16" ht="26.65" customHeight="1">
      <c r="A261" s="124">
        <f>IF(E261="","",COUNTA($G$8:G262))</f>
        <v>187</v>
      </c>
      <c r="B261" s="437" t="s">
        <v>1602</v>
      </c>
      <c r="C261" s="453">
        <v>1061002</v>
      </c>
      <c r="D261" s="55" t="str">
        <f>LEFT(C261,5)</f>
        <v>10610</v>
      </c>
      <c r="E261" s="378" t="s">
        <v>407</v>
      </c>
      <c r="F261" s="56" t="str">
        <f>LEFT(C261,7)&amp;E261</f>
        <v>106100204</v>
      </c>
      <c r="G261" s="56" t="s">
        <v>69</v>
      </c>
      <c r="H261" s="151"/>
      <c r="I261" s="151" t="s">
        <v>41</v>
      </c>
      <c r="J261" s="121"/>
      <c r="K261" s="645" t="s">
        <v>1113</v>
      </c>
      <c r="M261" s="432"/>
      <c r="N261" s="40"/>
      <c r="O261" s="40"/>
      <c r="P261" s="40"/>
    </row>
    <row r="262" spans="1:16" ht="26.65" customHeight="1">
      <c r="A262" s="124">
        <f>IF(E262="","",COUNTA($G$8:G262))</f>
        <v>187</v>
      </c>
      <c r="B262" s="437" t="s">
        <v>1603</v>
      </c>
      <c r="C262" s="453">
        <v>1061002</v>
      </c>
      <c r="D262" s="55" t="str">
        <f t="shared" si="20"/>
        <v>10610</v>
      </c>
      <c r="E262" s="378" t="s">
        <v>408</v>
      </c>
      <c r="F262" s="56" t="str">
        <f t="shared" si="21"/>
        <v>106100205</v>
      </c>
      <c r="G262" s="56" t="s">
        <v>69</v>
      </c>
      <c r="H262" s="151" t="s">
        <v>41</v>
      </c>
      <c r="I262" s="151"/>
      <c r="J262" s="121"/>
      <c r="K262" s="645" t="s">
        <v>1114</v>
      </c>
      <c r="M262" s="432"/>
      <c r="N262" s="40"/>
      <c r="O262" s="40"/>
      <c r="P262" s="40"/>
    </row>
    <row r="263" spans="1:16" ht="26.65" customHeight="1">
      <c r="A263" s="124">
        <f>IF(E263="","",COUNTA($G$8:G263))</f>
        <v>188</v>
      </c>
      <c r="B263" s="437" t="s">
        <v>1604</v>
      </c>
      <c r="C263" s="453">
        <v>1061002</v>
      </c>
      <c r="D263" s="55" t="str">
        <f>LEFT(C263,5)</f>
        <v>10610</v>
      </c>
      <c r="E263" s="378" t="s">
        <v>409</v>
      </c>
      <c r="F263" s="56" t="str">
        <f>LEFT(C263,7)&amp;E263</f>
        <v>106100206</v>
      </c>
      <c r="G263" s="56" t="s">
        <v>69</v>
      </c>
      <c r="H263" s="151" t="s">
        <v>41</v>
      </c>
      <c r="I263" s="151"/>
      <c r="J263" s="121"/>
      <c r="K263" s="645" t="s">
        <v>1115</v>
      </c>
      <c r="M263" s="432"/>
      <c r="N263" s="40"/>
      <c r="O263" s="40"/>
      <c r="P263" s="40"/>
    </row>
    <row r="264" spans="1:16" ht="26.65" customHeight="1">
      <c r="A264" s="124">
        <f>IF(E264="","",COUNTA($G$8:G264))</f>
        <v>189</v>
      </c>
      <c r="B264" s="437" t="s">
        <v>449</v>
      </c>
      <c r="C264" s="531" t="s">
        <v>148</v>
      </c>
      <c r="D264" s="55" t="str">
        <f t="shared" si="20"/>
        <v>10610</v>
      </c>
      <c r="E264" s="378" t="s">
        <v>402</v>
      </c>
      <c r="F264" s="56" t="str">
        <f t="shared" si="21"/>
        <v>106100501</v>
      </c>
      <c r="G264" s="56" t="s">
        <v>69</v>
      </c>
      <c r="H264" s="151"/>
      <c r="I264" s="151"/>
      <c r="J264" s="121"/>
      <c r="K264" s="645" t="s">
        <v>1116</v>
      </c>
      <c r="M264" s="432"/>
      <c r="N264" s="40"/>
      <c r="O264" s="40"/>
      <c r="P264" s="40"/>
    </row>
    <row r="265" spans="1:16" ht="26.65" customHeight="1">
      <c r="A265" s="124">
        <f>IF(E265="","",COUNTA($G$8:G265))</f>
        <v>190</v>
      </c>
      <c r="B265" s="437" t="s">
        <v>244</v>
      </c>
      <c r="C265" s="453" t="s">
        <v>148</v>
      </c>
      <c r="D265" s="55" t="str">
        <f t="shared" si="20"/>
        <v>10610</v>
      </c>
      <c r="E265" s="378" t="s">
        <v>405</v>
      </c>
      <c r="F265" s="56" t="str">
        <f t="shared" si="21"/>
        <v>106100502</v>
      </c>
      <c r="G265" s="56" t="s">
        <v>69</v>
      </c>
      <c r="H265" s="151" t="s">
        <v>41</v>
      </c>
      <c r="I265" s="151"/>
      <c r="J265" s="121"/>
      <c r="K265" s="645" t="s">
        <v>1117</v>
      </c>
      <c r="M265" s="432"/>
      <c r="N265" s="40"/>
      <c r="O265" s="40"/>
      <c r="P265" s="40"/>
    </row>
    <row r="266" spans="1:16" ht="20.100000000000001" customHeight="1">
      <c r="A266" s="133">
        <v>20</v>
      </c>
      <c r="B266" s="479" t="s">
        <v>350</v>
      </c>
      <c r="C266" s="495" t="s">
        <v>448</v>
      </c>
      <c r="D266" s="55"/>
      <c r="E266" s="378"/>
      <c r="F266" s="495" t="s">
        <v>448</v>
      </c>
      <c r="G266" s="56"/>
      <c r="H266" s="5"/>
      <c r="I266" s="5"/>
      <c r="J266" s="121"/>
      <c r="K266" s="645" t="s">
        <v>448</v>
      </c>
      <c r="M266" s="432"/>
      <c r="N266" s="40"/>
      <c r="O266" s="40"/>
      <c r="P266" s="40"/>
    </row>
    <row r="267" spans="1:16" ht="20.100000000000001" customHeight="1">
      <c r="A267" s="161" t="s">
        <v>51</v>
      </c>
      <c r="B267" s="442" t="s">
        <v>351</v>
      </c>
      <c r="C267" s="493" t="s">
        <v>246</v>
      </c>
      <c r="D267" s="55"/>
      <c r="E267" s="378"/>
      <c r="F267" s="500" t="str">
        <f>LEFT(C267,5)&amp;E267</f>
        <v>1072</v>
      </c>
      <c r="G267" s="56"/>
      <c r="H267" s="5"/>
      <c r="I267" s="5"/>
      <c r="J267" s="121"/>
      <c r="K267" s="645" t="s">
        <v>246</v>
      </c>
      <c r="M267" s="432"/>
      <c r="N267" s="40"/>
      <c r="O267" s="40"/>
      <c r="P267" s="40"/>
    </row>
    <row r="268" spans="1:16" ht="26.65" customHeight="1">
      <c r="A268" s="124">
        <f>IF(E268="","",COUNTA($G$8:G268))</f>
        <v>191</v>
      </c>
      <c r="B268" s="437" t="s">
        <v>1605</v>
      </c>
      <c r="C268" s="453">
        <v>1072012</v>
      </c>
      <c r="D268" s="55" t="str">
        <f>LEFT(C268,5)</f>
        <v>10720</v>
      </c>
      <c r="E268" s="378" t="s">
        <v>402</v>
      </c>
      <c r="F268" s="56" t="str">
        <f>LEFT(C268,7)&amp;E268</f>
        <v>107201201</v>
      </c>
      <c r="G268" s="56" t="s">
        <v>69</v>
      </c>
      <c r="H268" s="151" t="s">
        <v>41</v>
      </c>
      <c r="I268" s="151"/>
      <c r="J268" s="121"/>
      <c r="K268" s="645" t="s">
        <v>1118</v>
      </c>
      <c r="M268" s="432"/>
      <c r="N268" s="40"/>
      <c r="O268" s="40"/>
      <c r="P268" s="40"/>
    </row>
    <row r="269" spans="1:16" ht="20.100000000000001" customHeight="1">
      <c r="A269" s="161" t="s">
        <v>52</v>
      </c>
      <c r="B269" s="442" t="s">
        <v>352</v>
      </c>
      <c r="C269" s="493" t="s">
        <v>247</v>
      </c>
      <c r="D269" s="55"/>
      <c r="E269" s="378"/>
      <c r="F269" s="500" t="str">
        <f>LEFT(C269,5)&amp;E269</f>
        <v>1073</v>
      </c>
      <c r="G269" s="56"/>
      <c r="H269" s="69"/>
      <c r="I269" s="69"/>
      <c r="J269" s="121"/>
      <c r="K269" s="645" t="s">
        <v>247</v>
      </c>
      <c r="M269" s="432"/>
      <c r="N269" s="40"/>
      <c r="O269" s="40"/>
      <c r="P269" s="40"/>
    </row>
    <row r="270" spans="1:16" ht="26.65" customHeight="1">
      <c r="A270" s="124">
        <f>IF(E270="","",COUNTA($G$8:G270))</f>
        <v>192</v>
      </c>
      <c r="B270" s="437" t="s">
        <v>1610</v>
      </c>
      <c r="C270" s="453" t="s">
        <v>248</v>
      </c>
      <c r="D270" s="55" t="str">
        <f>LEFT(C270,5)</f>
        <v>10730</v>
      </c>
      <c r="E270" s="378" t="s">
        <v>402</v>
      </c>
      <c r="F270" s="56" t="str">
        <f>LEFT(C270,7)&amp;E270</f>
        <v>107301001</v>
      </c>
      <c r="G270" s="56" t="s">
        <v>69</v>
      </c>
      <c r="H270" s="151" t="s">
        <v>41</v>
      </c>
      <c r="I270" s="151"/>
      <c r="J270" s="121"/>
      <c r="K270" s="645" t="s">
        <v>1119</v>
      </c>
      <c r="M270" s="432"/>
      <c r="N270" s="40"/>
      <c r="O270" s="40"/>
      <c r="P270" s="40"/>
    </row>
    <row r="271" spans="1:16" ht="20.100000000000001" customHeight="1">
      <c r="A271" s="133">
        <v>21</v>
      </c>
      <c r="B271" s="479" t="s">
        <v>616</v>
      </c>
      <c r="C271" s="495" t="s">
        <v>671</v>
      </c>
      <c r="D271" s="55"/>
      <c r="E271" s="378"/>
      <c r="F271" s="495" t="s">
        <v>671</v>
      </c>
      <c r="G271" s="56"/>
      <c r="H271" s="69"/>
      <c r="I271" s="69"/>
      <c r="J271" s="121"/>
      <c r="K271" s="645" t="s">
        <v>671</v>
      </c>
      <c r="M271" s="432"/>
      <c r="N271" s="40"/>
      <c r="O271" s="40"/>
      <c r="P271" s="40"/>
    </row>
    <row r="272" spans="1:16" ht="20.100000000000001" customHeight="1">
      <c r="A272" s="161" t="s">
        <v>53</v>
      </c>
      <c r="B272" s="442" t="s">
        <v>616</v>
      </c>
      <c r="C272" s="493">
        <v>1080</v>
      </c>
      <c r="D272" s="55"/>
      <c r="E272" s="122"/>
      <c r="F272" s="500" t="str">
        <f>LEFT(C272,5)&amp;E272</f>
        <v>1080</v>
      </c>
      <c r="G272" s="56"/>
      <c r="H272" s="69"/>
      <c r="I272" s="69"/>
      <c r="J272" s="121"/>
      <c r="K272" s="645" t="s">
        <v>824</v>
      </c>
      <c r="M272" s="432"/>
      <c r="N272" s="40"/>
      <c r="O272" s="40"/>
      <c r="P272" s="40"/>
    </row>
    <row r="273" spans="1:16" ht="26.65" customHeight="1">
      <c r="A273" s="124">
        <f>IF(E273="","",COUNTA($G$8:G273))</f>
        <v>193</v>
      </c>
      <c r="B273" s="437" t="s">
        <v>1624</v>
      </c>
      <c r="C273" s="453" t="s">
        <v>150</v>
      </c>
      <c r="D273" s="55" t="str">
        <f>LEFT(C273,5)</f>
        <v>10800</v>
      </c>
      <c r="E273" s="378" t="s">
        <v>402</v>
      </c>
      <c r="F273" s="56" t="str">
        <f>LEFT(C273,7)&amp;E273</f>
        <v>108001001</v>
      </c>
      <c r="G273" s="56" t="s">
        <v>77</v>
      </c>
      <c r="H273" s="65"/>
      <c r="I273" s="65"/>
      <c r="J273" s="121"/>
      <c r="K273" s="645" t="s">
        <v>1120</v>
      </c>
      <c r="M273" s="432"/>
      <c r="N273" s="40"/>
      <c r="O273" s="40"/>
      <c r="P273" s="40"/>
    </row>
    <row r="274" spans="1:16" ht="26.65" customHeight="1">
      <c r="A274" s="124">
        <f>IF(E274="","",COUNTA($G$8:G274))</f>
        <v>194</v>
      </c>
      <c r="B274" s="437" t="s">
        <v>1614</v>
      </c>
      <c r="C274" s="453" t="s">
        <v>150</v>
      </c>
      <c r="D274" s="55" t="str">
        <f t="shared" ref="D274:D284" si="22">LEFT(C274,5)</f>
        <v>10800</v>
      </c>
      <c r="E274" s="378" t="s">
        <v>405</v>
      </c>
      <c r="F274" s="56" t="str">
        <f t="shared" ref="F274:F284" si="23">LEFT(C274,7)&amp;E274</f>
        <v>108001002</v>
      </c>
      <c r="G274" s="56" t="s">
        <v>77</v>
      </c>
      <c r="H274" s="65"/>
      <c r="I274" s="65"/>
      <c r="J274" s="121"/>
      <c r="K274" s="645" t="s">
        <v>1121</v>
      </c>
      <c r="M274" s="432"/>
      <c r="N274" s="40"/>
      <c r="O274" s="40"/>
      <c r="P274" s="40"/>
    </row>
    <row r="275" spans="1:16" ht="26.65" customHeight="1">
      <c r="A275" s="124">
        <f>IF(E275="","",COUNTA($G$8:G275))</f>
        <v>195</v>
      </c>
      <c r="B275" s="437" t="s">
        <v>1615</v>
      </c>
      <c r="C275" s="453" t="s">
        <v>150</v>
      </c>
      <c r="D275" s="55" t="str">
        <f>LEFT(C275,5)</f>
        <v>10800</v>
      </c>
      <c r="E275" s="378" t="s">
        <v>406</v>
      </c>
      <c r="F275" s="56" t="str">
        <f t="shared" si="23"/>
        <v>108001003</v>
      </c>
      <c r="G275" s="56" t="s">
        <v>77</v>
      </c>
      <c r="H275" s="65"/>
      <c r="I275" s="65"/>
      <c r="J275" s="121"/>
      <c r="K275" s="645" t="s">
        <v>1122</v>
      </c>
      <c r="M275" s="432"/>
      <c r="N275" s="40"/>
      <c r="O275" s="40"/>
      <c r="P275" s="40"/>
    </row>
    <row r="276" spans="1:16" ht="26.65" customHeight="1">
      <c r="A276" s="124">
        <f>IF(E276="","",COUNTA($G$8:G276))</f>
        <v>196</v>
      </c>
      <c r="B276" s="437" t="s">
        <v>1616</v>
      </c>
      <c r="C276" s="453" t="s">
        <v>150</v>
      </c>
      <c r="D276" s="55" t="str">
        <f t="shared" si="22"/>
        <v>10800</v>
      </c>
      <c r="E276" s="378" t="s">
        <v>407</v>
      </c>
      <c r="F276" s="56" t="str">
        <f t="shared" si="23"/>
        <v>108001004</v>
      </c>
      <c r="G276" s="56" t="s">
        <v>77</v>
      </c>
      <c r="H276" s="65"/>
      <c r="I276" s="65"/>
      <c r="J276" s="121"/>
      <c r="K276" s="645" t="s">
        <v>1123</v>
      </c>
      <c r="M276" s="432"/>
      <c r="N276" s="40"/>
      <c r="O276" s="40"/>
      <c r="P276" s="40"/>
    </row>
    <row r="277" spans="1:16" ht="26.65" customHeight="1">
      <c r="A277" s="124">
        <f>IF(E277="","",COUNTA($G$8:G277))</f>
        <v>197</v>
      </c>
      <c r="B277" s="437" t="s">
        <v>1617</v>
      </c>
      <c r="C277" s="453" t="s">
        <v>150</v>
      </c>
      <c r="D277" s="55" t="str">
        <f t="shared" si="22"/>
        <v>10800</v>
      </c>
      <c r="E277" s="378" t="s">
        <v>408</v>
      </c>
      <c r="F277" s="56" t="str">
        <f t="shared" si="23"/>
        <v>108001005</v>
      </c>
      <c r="G277" s="56" t="s">
        <v>77</v>
      </c>
      <c r="H277" s="65"/>
      <c r="I277" s="65"/>
      <c r="J277" s="121"/>
      <c r="K277" s="645" t="s">
        <v>1124</v>
      </c>
      <c r="M277" s="432"/>
      <c r="N277" s="40"/>
      <c r="O277" s="40"/>
      <c r="P277" s="40"/>
    </row>
    <row r="278" spans="1:16" ht="26.65" customHeight="1">
      <c r="A278" s="124">
        <f>IF(E278="","",COUNTA($G$8:G278))</f>
        <v>198</v>
      </c>
      <c r="B278" s="437" t="s">
        <v>1618</v>
      </c>
      <c r="C278" s="453" t="s">
        <v>150</v>
      </c>
      <c r="D278" s="55" t="str">
        <f t="shared" si="22"/>
        <v>10800</v>
      </c>
      <c r="E278" s="378" t="s">
        <v>409</v>
      </c>
      <c r="F278" s="56" t="str">
        <f t="shared" si="23"/>
        <v>108001006</v>
      </c>
      <c r="G278" s="56" t="s">
        <v>77</v>
      </c>
      <c r="H278" s="65"/>
      <c r="I278" s="65"/>
      <c r="J278" s="121"/>
      <c r="K278" s="645" t="s">
        <v>1125</v>
      </c>
      <c r="M278" s="432"/>
      <c r="N278" s="40"/>
      <c r="O278" s="40"/>
      <c r="P278" s="40"/>
    </row>
    <row r="279" spans="1:16" ht="26.65" customHeight="1">
      <c r="A279" s="124">
        <f>IF(E279="","",COUNTA($G$8:G279))</f>
        <v>199</v>
      </c>
      <c r="B279" s="437" t="s">
        <v>1619</v>
      </c>
      <c r="C279" s="453" t="s">
        <v>150</v>
      </c>
      <c r="D279" s="55" t="str">
        <f t="shared" si="22"/>
        <v>10800</v>
      </c>
      <c r="E279" s="378" t="s">
        <v>410</v>
      </c>
      <c r="F279" s="56" t="str">
        <f t="shared" si="23"/>
        <v>108001007</v>
      </c>
      <c r="G279" s="56" t="s">
        <v>77</v>
      </c>
      <c r="H279" s="65"/>
      <c r="I279" s="65"/>
      <c r="J279" s="121"/>
      <c r="K279" s="645" t="s">
        <v>1126</v>
      </c>
      <c r="M279" s="432"/>
      <c r="N279" s="40"/>
      <c r="O279" s="40"/>
      <c r="P279" s="40"/>
    </row>
    <row r="280" spans="1:16" ht="26.65" customHeight="1">
      <c r="A280" s="124">
        <f>IF(E280="","",COUNTA($G$8:G280))</f>
        <v>200</v>
      </c>
      <c r="B280" s="437" t="s">
        <v>1620</v>
      </c>
      <c r="C280" s="453" t="s">
        <v>151</v>
      </c>
      <c r="D280" s="55" t="str">
        <f t="shared" si="22"/>
        <v>10800</v>
      </c>
      <c r="E280" s="378" t="s">
        <v>402</v>
      </c>
      <c r="F280" s="56" t="str">
        <f t="shared" si="23"/>
        <v>108002001</v>
      </c>
      <c r="G280" s="56" t="s">
        <v>77</v>
      </c>
      <c r="H280" s="65"/>
      <c r="I280" s="65"/>
      <c r="J280" s="121"/>
      <c r="K280" s="645" t="s">
        <v>1127</v>
      </c>
      <c r="M280" s="432"/>
      <c r="N280" s="40"/>
      <c r="O280" s="40"/>
      <c r="P280" s="40"/>
    </row>
    <row r="281" spans="1:16" ht="26.65" customHeight="1">
      <c r="A281" s="124">
        <f>IF(E281="","",COUNTA($G$8:G281))</f>
        <v>201</v>
      </c>
      <c r="B281" s="437" t="s">
        <v>1621</v>
      </c>
      <c r="C281" s="453" t="s">
        <v>151</v>
      </c>
      <c r="D281" s="55" t="str">
        <f t="shared" si="22"/>
        <v>10800</v>
      </c>
      <c r="E281" s="378" t="s">
        <v>405</v>
      </c>
      <c r="F281" s="56" t="str">
        <f t="shared" si="23"/>
        <v>108002002</v>
      </c>
      <c r="G281" s="56" t="s">
        <v>77</v>
      </c>
      <c r="H281" s="65"/>
      <c r="I281" s="65"/>
      <c r="J281" s="121"/>
      <c r="K281" s="645" t="s">
        <v>1128</v>
      </c>
      <c r="M281" s="432"/>
      <c r="N281" s="40"/>
      <c r="O281" s="40"/>
      <c r="P281" s="40"/>
    </row>
    <row r="282" spans="1:16" ht="26.65" customHeight="1">
      <c r="A282" s="124">
        <f>IF(E282="","",COUNTA($G$8:G282))</f>
        <v>202</v>
      </c>
      <c r="B282" s="437" t="s">
        <v>1622</v>
      </c>
      <c r="C282" s="453" t="s">
        <v>151</v>
      </c>
      <c r="D282" s="55" t="str">
        <f t="shared" si="22"/>
        <v>10800</v>
      </c>
      <c r="E282" s="378" t="s">
        <v>406</v>
      </c>
      <c r="F282" s="56" t="str">
        <f t="shared" si="23"/>
        <v>108002003</v>
      </c>
      <c r="G282" s="56" t="s">
        <v>69</v>
      </c>
      <c r="H282" s="65"/>
      <c r="I282" s="65"/>
      <c r="J282" s="121"/>
      <c r="K282" s="645" t="s">
        <v>1129</v>
      </c>
      <c r="M282" s="432"/>
      <c r="N282" s="40"/>
      <c r="O282" s="40"/>
      <c r="P282" s="40"/>
    </row>
    <row r="283" spans="1:16" ht="26.65" customHeight="1">
      <c r="A283" s="124">
        <f>IF(E283="","",COUNTA($G$8:G283))</f>
        <v>203</v>
      </c>
      <c r="B283" s="437" t="s">
        <v>1623</v>
      </c>
      <c r="C283" s="453" t="s">
        <v>152</v>
      </c>
      <c r="D283" s="55" t="str">
        <f t="shared" si="22"/>
        <v>10800</v>
      </c>
      <c r="E283" s="378" t="s">
        <v>402</v>
      </c>
      <c r="F283" s="56" t="str">
        <f t="shared" si="23"/>
        <v>108003001</v>
      </c>
      <c r="G283" s="56" t="s">
        <v>69</v>
      </c>
      <c r="H283" s="65"/>
      <c r="I283" s="65"/>
      <c r="J283" s="121"/>
      <c r="K283" s="645" t="s">
        <v>1130</v>
      </c>
      <c r="M283" s="432"/>
      <c r="N283" s="40"/>
      <c r="O283" s="40"/>
      <c r="P283" s="40"/>
    </row>
    <row r="284" spans="1:16" ht="26.65" customHeight="1">
      <c r="A284" s="124">
        <f>IF(E284="","",COUNTA($G$8:G284))</f>
        <v>204</v>
      </c>
      <c r="B284" s="437" t="s">
        <v>1825</v>
      </c>
      <c r="C284" s="453" t="s">
        <v>152</v>
      </c>
      <c r="D284" s="55" t="str">
        <f t="shared" si="22"/>
        <v>10800</v>
      </c>
      <c r="E284" s="378" t="s">
        <v>405</v>
      </c>
      <c r="F284" s="56" t="str">
        <f t="shared" si="23"/>
        <v>108003002</v>
      </c>
      <c r="G284" s="56" t="s">
        <v>69</v>
      </c>
      <c r="H284" s="65"/>
      <c r="I284" s="65"/>
      <c r="J284" s="121"/>
      <c r="K284" s="645" t="s">
        <v>1131</v>
      </c>
      <c r="M284" s="432"/>
      <c r="N284" s="40"/>
      <c r="O284" s="40"/>
      <c r="P284" s="40"/>
    </row>
    <row r="285" spans="1:16" ht="26.65" customHeight="1">
      <c r="A285" s="124">
        <f>IF(E285="","",COUNTA($G$8:G285))</f>
        <v>205</v>
      </c>
      <c r="B285" s="437" t="s">
        <v>1799</v>
      </c>
      <c r="C285" s="453" t="s">
        <v>150</v>
      </c>
      <c r="D285" s="55" t="str">
        <f>LEFT(C285,5)</f>
        <v>10800</v>
      </c>
      <c r="E285" s="378" t="s">
        <v>411</v>
      </c>
      <c r="F285" s="56" t="str">
        <f>LEFT(C285,7)&amp;E285</f>
        <v>108001008</v>
      </c>
      <c r="G285" s="56" t="s">
        <v>69</v>
      </c>
      <c r="H285" s="151" t="s">
        <v>41</v>
      </c>
      <c r="I285" s="151"/>
      <c r="J285" s="121"/>
      <c r="K285" s="645" t="s">
        <v>1132</v>
      </c>
      <c r="M285" s="432"/>
      <c r="N285" s="40"/>
      <c r="O285" s="40"/>
      <c r="P285" s="40"/>
    </row>
    <row r="286" spans="1:16" ht="20.25" customHeight="1">
      <c r="A286" s="460" t="s">
        <v>459</v>
      </c>
      <c r="B286" s="474" t="s">
        <v>585</v>
      </c>
      <c r="C286" s="491">
        <v>11</v>
      </c>
      <c r="D286" s="117"/>
      <c r="E286" s="489"/>
      <c r="F286" s="567">
        <v>11</v>
      </c>
      <c r="G286" s="56"/>
      <c r="H286" s="69"/>
      <c r="I286" s="69"/>
      <c r="J286" s="121"/>
      <c r="K286" s="645">
        <v>11</v>
      </c>
      <c r="M286" s="432"/>
      <c r="N286" s="40"/>
      <c r="O286" s="40"/>
      <c r="P286" s="40"/>
    </row>
    <row r="287" spans="1:16" ht="20.25" customHeight="1">
      <c r="A287" s="467">
        <v>22</v>
      </c>
      <c r="B287" s="479" t="s">
        <v>2024</v>
      </c>
      <c r="C287" s="495" t="s">
        <v>451</v>
      </c>
      <c r="D287" s="117"/>
      <c r="E287" s="489"/>
      <c r="F287" s="495" t="s">
        <v>451</v>
      </c>
      <c r="G287" s="56"/>
      <c r="H287" s="69"/>
      <c r="I287" s="69"/>
      <c r="J287" s="121"/>
      <c r="K287" s="645" t="s">
        <v>451</v>
      </c>
      <c r="M287" s="432"/>
      <c r="N287" s="40"/>
      <c r="O287" s="40"/>
      <c r="P287" s="40"/>
    </row>
    <row r="288" spans="1:16" ht="20.100000000000001" customHeight="1">
      <c r="A288" s="161" t="s">
        <v>427</v>
      </c>
      <c r="B288" s="442" t="s">
        <v>354</v>
      </c>
      <c r="C288" s="493" t="s">
        <v>249</v>
      </c>
      <c r="D288" s="55"/>
      <c r="E288" s="122"/>
      <c r="F288" s="500" t="str">
        <f>LEFT(C288,5)&amp;E288</f>
        <v>1103</v>
      </c>
      <c r="G288" s="56"/>
      <c r="H288" s="69"/>
      <c r="I288" s="69"/>
      <c r="J288" s="121"/>
      <c r="K288" s="645" t="s">
        <v>249</v>
      </c>
      <c r="M288" s="432"/>
      <c r="N288" s="40"/>
      <c r="O288" s="40"/>
      <c r="P288" s="40"/>
    </row>
    <row r="289" spans="1:16" ht="26.65" customHeight="1">
      <c r="A289" s="124">
        <f>IF(E289="","",COUNTA($G$8:G289))</f>
        <v>206</v>
      </c>
      <c r="B289" s="437" t="s">
        <v>1433</v>
      </c>
      <c r="C289" s="453">
        <v>1103002</v>
      </c>
      <c r="D289" s="55" t="str">
        <f>LEFT(C289,5)</f>
        <v>11030</v>
      </c>
      <c r="E289" s="378" t="s">
        <v>402</v>
      </c>
      <c r="F289" s="56" t="str">
        <f>LEFT(C289,7)&amp;E289</f>
        <v>110300201</v>
      </c>
      <c r="G289" s="56" t="s">
        <v>69</v>
      </c>
      <c r="H289" s="151" t="s">
        <v>41</v>
      </c>
      <c r="I289" s="151" t="s">
        <v>41</v>
      </c>
      <c r="J289" s="121"/>
      <c r="K289" s="645" t="s">
        <v>1133</v>
      </c>
      <c r="M289" s="432"/>
      <c r="N289" s="40"/>
      <c r="O289" s="40"/>
      <c r="P289" s="40"/>
    </row>
    <row r="290" spans="1:16" ht="20.100000000000001" customHeight="1">
      <c r="A290" s="133">
        <v>23</v>
      </c>
      <c r="B290" s="479" t="s">
        <v>355</v>
      </c>
      <c r="C290" s="495">
        <v>120</v>
      </c>
      <c r="D290" s="55"/>
      <c r="E290" s="378"/>
      <c r="F290" s="495">
        <v>120</v>
      </c>
      <c r="G290" s="56"/>
      <c r="H290" s="69"/>
      <c r="I290" s="69"/>
      <c r="J290" s="121"/>
      <c r="K290" s="645">
        <v>120</v>
      </c>
      <c r="M290" s="432"/>
      <c r="N290" s="40"/>
      <c r="O290" s="40"/>
      <c r="P290" s="40"/>
    </row>
    <row r="291" spans="1:16" ht="20.100000000000001" customHeight="1">
      <c r="A291" s="161" t="s">
        <v>428</v>
      </c>
      <c r="B291" s="442" t="s">
        <v>355</v>
      </c>
      <c r="C291" s="493" t="s">
        <v>303</v>
      </c>
      <c r="D291" s="55"/>
      <c r="E291" s="122"/>
      <c r="F291" s="500" t="str">
        <f>LEFT(C291,5)&amp;E291</f>
        <v>1200</v>
      </c>
      <c r="G291" s="56"/>
      <c r="H291" s="69"/>
      <c r="I291" s="69"/>
      <c r="J291" s="121"/>
      <c r="K291" s="645" t="s">
        <v>303</v>
      </c>
      <c r="M291" s="432"/>
      <c r="N291" s="40"/>
      <c r="O291" s="40"/>
      <c r="P291" s="40"/>
    </row>
    <row r="292" spans="1:16" ht="26.65" customHeight="1">
      <c r="A292" s="124">
        <f>IF(E292="","",COUNTA($G$8:G292))</f>
        <v>207</v>
      </c>
      <c r="B292" s="437" t="s">
        <v>1434</v>
      </c>
      <c r="C292" s="453">
        <v>1200902</v>
      </c>
      <c r="D292" s="55" t="str">
        <f>LEFT(C292,5)</f>
        <v>12009</v>
      </c>
      <c r="E292" s="378" t="s">
        <v>402</v>
      </c>
      <c r="F292" s="56" t="str">
        <f>LEFT(C292,7)&amp;E292</f>
        <v>120090201</v>
      </c>
      <c r="G292" s="56" t="s">
        <v>69</v>
      </c>
      <c r="H292" s="151"/>
      <c r="I292" s="151" t="s">
        <v>41</v>
      </c>
      <c r="J292" s="121"/>
      <c r="K292" s="645" t="s">
        <v>1134</v>
      </c>
      <c r="M292" s="432"/>
      <c r="N292" s="40"/>
      <c r="O292" s="40"/>
      <c r="P292" s="40"/>
    </row>
    <row r="293" spans="1:16" ht="26.65" customHeight="1">
      <c r="A293" s="124">
        <f>IF(E293="","",COUNTA($G$8:G293))</f>
        <v>208</v>
      </c>
      <c r="B293" s="437" t="s">
        <v>1435</v>
      </c>
      <c r="C293" s="614" t="s">
        <v>663</v>
      </c>
      <c r="D293" s="55" t="str">
        <f>LEFT(C293,5)</f>
        <v>12009</v>
      </c>
      <c r="E293" s="378" t="s">
        <v>402</v>
      </c>
      <c r="F293" s="56" t="str">
        <f>LEFT(C293,7)&amp;E293</f>
        <v>120090301</v>
      </c>
      <c r="G293" s="56" t="s">
        <v>69</v>
      </c>
      <c r="H293" s="151"/>
      <c r="I293" s="151" t="s">
        <v>41</v>
      </c>
      <c r="J293" s="121"/>
      <c r="K293" s="645" t="s">
        <v>1135</v>
      </c>
      <c r="L293" s="25"/>
      <c r="M293" s="432"/>
      <c r="N293" s="40"/>
      <c r="O293" s="40"/>
      <c r="P293" s="40"/>
    </row>
    <row r="294" spans="1:16" ht="20.100000000000001" customHeight="1">
      <c r="A294" s="460" t="s">
        <v>462</v>
      </c>
      <c r="B294" s="474" t="s">
        <v>586</v>
      </c>
      <c r="C294" s="491">
        <v>13</v>
      </c>
      <c r="D294" s="117"/>
      <c r="E294" s="489"/>
      <c r="F294" s="567">
        <v>13</v>
      </c>
      <c r="G294" s="56"/>
      <c r="H294" s="69"/>
      <c r="I294" s="69"/>
      <c r="J294" s="121"/>
      <c r="K294" s="645">
        <v>13</v>
      </c>
      <c r="M294" s="432"/>
      <c r="N294" s="40"/>
      <c r="O294" s="40"/>
      <c r="P294" s="40"/>
    </row>
    <row r="295" spans="1:16" ht="20.100000000000001" customHeight="1">
      <c r="A295" s="467">
        <v>24</v>
      </c>
      <c r="B295" s="479" t="s">
        <v>635</v>
      </c>
      <c r="C295" s="495" t="s">
        <v>454</v>
      </c>
      <c r="D295" s="117"/>
      <c r="E295" s="489"/>
      <c r="F295" s="495" t="s">
        <v>454</v>
      </c>
      <c r="G295" s="56"/>
      <c r="H295" s="69"/>
      <c r="I295" s="69"/>
      <c r="J295" s="121"/>
      <c r="K295" s="645" t="s">
        <v>454</v>
      </c>
      <c r="M295" s="432"/>
      <c r="N295" s="40"/>
      <c r="O295" s="40"/>
      <c r="P295" s="40"/>
    </row>
    <row r="296" spans="1:16" ht="20.100000000000001" customHeight="1">
      <c r="A296" s="161" t="s">
        <v>429</v>
      </c>
      <c r="B296" s="442" t="s">
        <v>356</v>
      </c>
      <c r="C296" s="493" t="s">
        <v>260</v>
      </c>
      <c r="D296" s="55"/>
      <c r="E296" s="378"/>
      <c r="F296" s="500" t="str">
        <f>LEFT(C296,5)&amp;E296</f>
        <v>1311</v>
      </c>
      <c r="G296" s="56"/>
      <c r="H296" s="69"/>
      <c r="I296" s="69"/>
      <c r="J296" s="121"/>
      <c r="K296" s="645" t="s">
        <v>260</v>
      </c>
      <c r="M296" s="432"/>
      <c r="N296" s="40"/>
      <c r="O296" s="40"/>
      <c r="P296" s="40"/>
    </row>
    <row r="297" spans="1:16" ht="26.65" customHeight="1">
      <c r="A297" s="124">
        <f>IF(E297="","",COUNTA($G$8:G297))</f>
        <v>209</v>
      </c>
      <c r="B297" s="437" t="s">
        <v>1436</v>
      </c>
      <c r="C297" s="453" t="s">
        <v>261</v>
      </c>
      <c r="D297" s="55" t="str">
        <f t="shared" ref="D297:D303" si="24">LEFT(C297,5)</f>
        <v>13110</v>
      </c>
      <c r="E297" s="378" t="s">
        <v>402</v>
      </c>
      <c r="F297" s="56" t="str">
        <f t="shared" ref="F297:F304" si="25">LEFT(C297,7)&amp;E297</f>
        <v>131101101</v>
      </c>
      <c r="G297" s="56" t="s">
        <v>69</v>
      </c>
      <c r="H297" s="151"/>
      <c r="I297" s="151" t="s">
        <v>41</v>
      </c>
      <c r="J297" s="121"/>
      <c r="K297" s="645" t="s">
        <v>1136</v>
      </c>
      <c r="M297" s="432"/>
      <c r="N297" s="40"/>
      <c r="O297" s="40"/>
      <c r="P297" s="40"/>
    </row>
    <row r="298" spans="1:16" ht="26.65" customHeight="1">
      <c r="A298" s="124">
        <f>IF(E298="","",COUNTA($G$8:G298))</f>
        <v>210</v>
      </c>
      <c r="B298" s="437" t="s">
        <v>1437</v>
      </c>
      <c r="C298" s="453" t="s">
        <v>262</v>
      </c>
      <c r="D298" s="55" t="str">
        <f t="shared" si="24"/>
        <v>13110</v>
      </c>
      <c r="E298" s="378" t="s">
        <v>402</v>
      </c>
      <c r="F298" s="56" t="str">
        <f t="shared" si="25"/>
        <v>131101301</v>
      </c>
      <c r="G298" s="56" t="s">
        <v>69</v>
      </c>
      <c r="H298" s="151"/>
      <c r="I298" s="151" t="s">
        <v>41</v>
      </c>
      <c r="J298" s="121"/>
      <c r="K298" s="645" t="s">
        <v>1137</v>
      </c>
      <c r="M298" s="432"/>
      <c r="N298" s="40"/>
      <c r="O298" s="40"/>
      <c r="P298" s="40"/>
    </row>
    <row r="299" spans="1:16" ht="26.65" customHeight="1">
      <c r="A299" s="124">
        <f>IF(E299="","",COUNTA($G$8:G299))</f>
        <v>211</v>
      </c>
      <c r="B299" s="437" t="s">
        <v>1438</v>
      </c>
      <c r="C299" s="453" t="s">
        <v>263</v>
      </c>
      <c r="D299" s="55" t="str">
        <f t="shared" si="24"/>
        <v>13110</v>
      </c>
      <c r="E299" s="378" t="s">
        <v>402</v>
      </c>
      <c r="F299" s="56" t="str">
        <f t="shared" si="25"/>
        <v>131101401</v>
      </c>
      <c r="G299" s="56" t="s">
        <v>69</v>
      </c>
      <c r="H299" s="151"/>
      <c r="I299" s="151" t="s">
        <v>41</v>
      </c>
      <c r="J299" s="121"/>
      <c r="K299" s="645" t="s">
        <v>1138</v>
      </c>
      <c r="M299" s="432"/>
      <c r="N299" s="40"/>
      <c r="O299" s="40"/>
      <c r="P299" s="40"/>
    </row>
    <row r="300" spans="1:16" ht="26.65" customHeight="1">
      <c r="A300" s="124">
        <f>IF(E300="","",COUNTA($G$8:G300))</f>
        <v>212</v>
      </c>
      <c r="B300" s="437" t="s">
        <v>1439</v>
      </c>
      <c r="C300" s="453" t="s">
        <v>264</v>
      </c>
      <c r="D300" s="55" t="str">
        <f>LEFT(C300,5)</f>
        <v>13110</v>
      </c>
      <c r="E300" s="378" t="s">
        <v>402</v>
      </c>
      <c r="F300" s="56" t="str">
        <f>LEFT(C300,7)&amp;E300</f>
        <v>131103301</v>
      </c>
      <c r="G300" s="56" t="s">
        <v>77</v>
      </c>
      <c r="H300" s="151"/>
      <c r="I300" s="151" t="s">
        <v>41</v>
      </c>
      <c r="J300" s="121"/>
      <c r="K300" s="645" t="s">
        <v>1139</v>
      </c>
      <c r="M300" s="432"/>
      <c r="N300" s="40"/>
      <c r="O300" s="40"/>
      <c r="P300" s="40"/>
    </row>
    <row r="301" spans="1:16" ht="26.65" customHeight="1">
      <c r="A301" s="124">
        <f>IF(E301="","",COUNTA($G$8:G301))</f>
        <v>213</v>
      </c>
      <c r="B301" s="437" t="s">
        <v>1627</v>
      </c>
      <c r="C301" s="453">
        <v>1311033</v>
      </c>
      <c r="D301" s="55" t="str">
        <f t="shared" si="24"/>
        <v>13110</v>
      </c>
      <c r="E301" s="378" t="s">
        <v>405</v>
      </c>
      <c r="F301" s="56" t="str">
        <f t="shared" si="25"/>
        <v>131103302</v>
      </c>
      <c r="G301" s="56" t="s">
        <v>77</v>
      </c>
      <c r="H301" s="151" t="s">
        <v>41</v>
      </c>
      <c r="I301" s="151"/>
      <c r="J301" s="121"/>
      <c r="K301" s="645" t="s">
        <v>1140</v>
      </c>
      <c r="M301" s="432"/>
      <c r="N301" s="40"/>
      <c r="O301" s="40"/>
      <c r="P301" s="40"/>
    </row>
    <row r="302" spans="1:16" ht="26.65" customHeight="1">
      <c r="A302" s="124">
        <f>IF(E302="","",COUNTA($G$8:G302))</f>
        <v>214</v>
      </c>
      <c r="B302" s="437" t="s">
        <v>1628</v>
      </c>
      <c r="C302" s="453">
        <v>1311033</v>
      </c>
      <c r="D302" s="55" t="str">
        <f t="shared" si="24"/>
        <v>13110</v>
      </c>
      <c r="E302" s="378" t="s">
        <v>406</v>
      </c>
      <c r="F302" s="56" t="str">
        <f t="shared" si="25"/>
        <v>131103303</v>
      </c>
      <c r="G302" s="56" t="s">
        <v>77</v>
      </c>
      <c r="H302" s="151"/>
      <c r="I302" s="151"/>
      <c r="J302" s="121"/>
      <c r="K302" s="645" t="s">
        <v>1141</v>
      </c>
      <c r="M302" s="432"/>
      <c r="N302" s="40"/>
      <c r="O302" s="40"/>
      <c r="P302" s="40"/>
    </row>
    <row r="303" spans="1:16" ht="26.65" customHeight="1">
      <c r="A303" s="124">
        <f>IF(E303="","",COUNTA($G$8:G303))</f>
        <v>215</v>
      </c>
      <c r="B303" s="437" t="s">
        <v>1767</v>
      </c>
      <c r="C303" s="453">
        <v>1311033</v>
      </c>
      <c r="D303" s="55" t="str">
        <f t="shared" si="24"/>
        <v>13110</v>
      </c>
      <c r="E303" s="378" t="s">
        <v>407</v>
      </c>
      <c r="F303" s="56" t="str">
        <f t="shared" si="25"/>
        <v>131103304</v>
      </c>
      <c r="G303" s="56" t="s">
        <v>77</v>
      </c>
      <c r="H303" s="151"/>
      <c r="I303" s="151"/>
      <c r="J303" s="121"/>
      <c r="K303" s="645" t="s">
        <v>1142</v>
      </c>
      <c r="M303" s="432"/>
      <c r="N303" s="40"/>
      <c r="O303" s="40"/>
      <c r="P303" s="40"/>
    </row>
    <row r="304" spans="1:16" ht="26.65" customHeight="1">
      <c r="A304" s="124">
        <f>IF(E304="","",COUNTA($G$8:G304))</f>
        <v>216</v>
      </c>
      <c r="B304" s="437" t="s">
        <v>1766</v>
      </c>
      <c r="C304" s="453" t="s">
        <v>264</v>
      </c>
      <c r="D304" s="55" t="str">
        <f>LEFT(C304,5)</f>
        <v>13110</v>
      </c>
      <c r="E304" s="378" t="s">
        <v>408</v>
      </c>
      <c r="F304" s="56" t="str">
        <f t="shared" si="25"/>
        <v>131103305</v>
      </c>
      <c r="G304" s="56" t="s">
        <v>77</v>
      </c>
      <c r="H304" s="151" t="s">
        <v>41</v>
      </c>
      <c r="I304" s="151"/>
      <c r="J304" s="121"/>
      <c r="K304" s="645" t="s">
        <v>1143</v>
      </c>
      <c r="M304" s="432"/>
      <c r="N304" s="40"/>
      <c r="O304" s="40"/>
      <c r="P304" s="40"/>
    </row>
    <row r="305" spans="1:16" ht="26.65" customHeight="1">
      <c r="A305" s="124">
        <f>IF(E305="","",COUNTA($G$8:G305))</f>
        <v>217</v>
      </c>
      <c r="B305" s="437" t="s">
        <v>1629</v>
      </c>
      <c r="C305" s="531" t="s">
        <v>900</v>
      </c>
      <c r="D305" s="55" t="str">
        <f>LEFT(C305,5)</f>
        <v>13110</v>
      </c>
      <c r="E305" s="378" t="s">
        <v>402</v>
      </c>
      <c r="F305" s="56" t="str">
        <f>LEFT(C305,7)&amp;E305</f>
        <v>131102401</v>
      </c>
      <c r="G305" s="56" t="s">
        <v>1787</v>
      </c>
      <c r="H305" s="151"/>
      <c r="I305" s="151" t="s">
        <v>41</v>
      </c>
      <c r="J305" s="121"/>
      <c r="K305" s="645" t="s">
        <v>1144</v>
      </c>
      <c r="M305" s="432"/>
      <c r="N305" s="40"/>
      <c r="O305" s="40"/>
      <c r="P305" s="40"/>
    </row>
    <row r="306" spans="1:16" ht="26.65" customHeight="1">
      <c r="A306" s="124">
        <f>IF(E306="","",COUNTA($G$8:G306))</f>
        <v>218</v>
      </c>
      <c r="B306" s="437" t="s">
        <v>1440</v>
      </c>
      <c r="C306" s="531" t="s">
        <v>901</v>
      </c>
      <c r="D306" s="55" t="str">
        <f>LEFT(C306,5)</f>
        <v>13110</v>
      </c>
      <c r="E306" s="378" t="s">
        <v>402</v>
      </c>
      <c r="F306" s="56" t="str">
        <f>LEFT(C306,7)&amp;E306</f>
        <v>131103101</v>
      </c>
      <c r="G306" s="56" t="s">
        <v>1787</v>
      </c>
      <c r="H306" s="151" t="s">
        <v>41</v>
      </c>
      <c r="I306" s="151"/>
      <c r="J306" s="121"/>
      <c r="K306" s="645" t="s">
        <v>1145</v>
      </c>
      <c r="M306" s="432"/>
      <c r="N306" s="40"/>
      <c r="O306" s="40"/>
      <c r="P306" s="40"/>
    </row>
    <row r="307" spans="1:16" ht="20.100000000000001" customHeight="1">
      <c r="A307" s="177" t="s">
        <v>431</v>
      </c>
      <c r="B307" s="442" t="s">
        <v>357</v>
      </c>
      <c r="C307" s="493" t="s">
        <v>265</v>
      </c>
      <c r="D307" s="55"/>
      <c r="E307" s="378"/>
      <c r="F307" s="500" t="str">
        <f>LEFT(C307,5)&amp;E307</f>
        <v>1312</v>
      </c>
      <c r="G307" s="56"/>
      <c r="H307" s="69"/>
      <c r="I307" s="69"/>
      <c r="J307" s="121"/>
      <c r="K307" s="645" t="s">
        <v>265</v>
      </c>
      <c r="M307" s="432"/>
      <c r="N307" s="40"/>
      <c r="O307" s="40"/>
      <c r="P307" s="40"/>
    </row>
    <row r="308" spans="1:16" ht="26.65" customHeight="1">
      <c r="A308" s="124">
        <f>IF(E308="","",COUNTA($G$8:G308))</f>
        <v>219</v>
      </c>
      <c r="B308" s="437" t="s">
        <v>1441</v>
      </c>
      <c r="C308" s="453" t="s">
        <v>266</v>
      </c>
      <c r="D308" s="55" t="str">
        <f t="shared" ref="D308:D314" si="26">LEFT(C308,5)</f>
        <v>13120</v>
      </c>
      <c r="E308" s="378" t="s">
        <v>402</v>
      </c>
      <c r="F308" s="56" t="str">
        <f t="shared" ref="F308:F314" si="27">LEFT(C308,7)&amp;E308</f>
        <v>131201101</v>
      </c>
      <c r="G308" s="56" t="s">
        <v>846</v>
      </c>
      <c r="H308" s="151" t="s">
        <v>41</v>
      </c>
      <c r="I308" s="151"/>
      <c r="J308" s="121"/>
      <c r="K308" s="645" t="s">
        <v>1146</v>
      </c>
      <c r="M308" s="432"/>
      <c r="N308" s="40"/>
      <c r="O308" s="40"/>
      <c r="P308" s="40"/>
    </row>
    <row r="309" spans="1:16" ht="26.65" customHeight="1">
      <c r="A309" s="124">
        <f>IF(E309="","",COUNTA($G$8:G309))</f>
        <v>220</v>
      </c>
      <c r="B309" s="437" t="s">
        <v>1442</v>
      </c>
      <c r="C309" s="453" t="s">
        <v>267</v>
      </c>
      <c r="D309" s="55" t="str">
        <f t="shared" si="26"/>
        <v>13120</v>
      </c>
      <c r="E309" s="378" t="s">
        <v>402</v>
      </c>
      <c r="F309" s="56" t="str">
        <f t="shared" si="27"/>
        <v>131201201</v>
      </c>
      <c r="G309" s="56" t="s">
        <v>846</v>
      </c>
      <c r="H309" s="151"/>
      <c r="I309" s="151"/>
      <c r="J309" s="121"/>
      <c r="K309" s="645" t="s">
        <v>1147</v>
      </c>
      <c r="M309" s="432"/>
      <c r="N309" s="40"/>
      <c r="O309" s="40"/>
      <c r="P309" s="40"/>
    </row>
    <row r="310" spans="1:16" ht="26.65" customHeight="1">
      <c r="A310" s="124">
        <f>IF(E310="","",COUNTA($G$8:G310))</f>
        <v>221</v>
      </c>
      <c r="B310" s="437" t="s">
        <v>1443</v>
      </c>
      <c r="C310" s="453" t="s">
        <v>267</v>
      </c>
      <c r="D310" s="55" t="str">
        <f t="shared" si="26"/>
        <v>13120</v>
      </c>
      <c r="E310" s="378" t="s">
        <v>405</v>
      </c>
      <c r="F310" s="56" t="str">
        <f t="shared" si="27"/>
        <v>131201202</v>
      </c>
      <c r="G310" s="56" t="s">
        <v>846</v>
      </c>
      <c r="H310" s="151"/>
      <c r="I310" s="151"/>
      <c r="J310" s="121"/>
      <c r="K310" s="645" t="s">
        <v>1148</v>
      </c>
      <c r="M310" s="432"/>
      <c r="N310" s="40"/>
      <c r="O310" s="40"/>
      <c r="P310" s="40"/>
    </row>
    <row r="311" spans="1:16" ht="26.65" customHeight="1">
      <c r="A311" s="124">
        <f>IF(E311="","",COUNTA($G$8:G311))</f>
        <v>222</v>
      </c>
      <c r="B311" s="437" t="s">
        <v>1444</v>
      </c>
      <c r="C311" s="453" t="s">
        <v>911</v>
      </c>
      <c r="D311" s="55" t="str">
        <f t="shared" si="26"/>
        <v>13120</v>
      </c>
      <c r="E311" s="378" t="s">
        <v>402</v>
      </c>
      <c r="F311" s="56" t="str">
        <f t="shared" si="27"/>
        <v>131203101</v>
      </c>
      <c r="G311" s="56" t="s">
        <v>846</v>
      </c>
      <c r="H311" s="151"/>
      <c r="I311" s="151"/>
      <c r="J311" s="121"/>
      <c r="K311" s="645" t="s">
        <v>1149</v>
      </c>
      <c r="M311" s="432"/>
      <c r="N311" s="40"/>
      <c r="O311" s="40"/>
      <c r="P311" s="40"/>
    </row>
    <row r="312" spans="1:16" ht="26.65" customHeight="1">
      <c r="A312" s="124">
        <f>IF(E312="","",COUNTA($G$8:G312))</f>
        <v>223</v>
      </c>
      <c r="B312" s="437" t="s">
        <v>1768</v>
      </c>
      <c r="C312" s="453" t="s">
        <v>911</v>
      </c>
      <c r="D312" s="55" t="str">
        <f t="shared" si="26"/>
        <v>13120</v>
      </c>
      <c r="E312" s="378" t="s">
        <v>405</v>
      </c>
      <c r="F312" s="56" t="str">
        <f t="shared" si="27"/>
        <v>131203102</v>
      </c>
      <c r="G312" s="56" t="s">
        <v>846</v>
      </c>
      <c r="H312" s="151"/>
      <c r="I312" s="151"/>
      <c r="J312" s="121"/>
      <c r="K312" s="645" t="s">
        <v>1150</v>
      </c>
      <c r="M312" s="432"/>
      <c r="N312" s="40"/>
      <c r="O312" s="40"/>
      <c r="P312" s="40"/>
    </row>
    <row r="313" spans="1:16" ht="26.65" customHeight="1">
      <c r="A313" s="124">
        <f>IF(E313="","",COUNTA($G$8:G313))</f>
        <v>224</v>
      </c>
      <c r="B313" s="437" t="s">
        <v>1769</v>
      </c>
      <c r="C313" s="453" t="s">
        <v>911</v>
      </c>
      <c r="D313" s="55" t="str">
        <f t="shared" si="26"/>
        <v>13120</v>
      </c>
      <c r="E313" s="378" t="s">
        <v>406</v>
      </c>
      <c r="F313" s="56" t="str">
        <f t="shared" si="27"/>
        <v>131203103</v>
      </c>
      <c r="G313" s="56" t="s">
        <v>846</v>
      </c>
      <c r="H313" s="151"/>
      <c r="I313" s="151"/>
      <c r="J313" s="121"/>
      <c r="K313" s="645" t="s">
        <v>1151</v>
      </c>
      <c r="M313" s="432"/>
      <c r="N313" s="40"/>
      <c r="O313" s="40"/>
      <c r="P313" s="40"/>
    </row>
    <row r="314" spans="1:16" ht="26.65" customHeight="1">
      <c r="A314" s="124">
        <f>IF(E314="","",COUNTA($G$8:G314))</f>
        <v>225</v>
      </c>
      <c r="B314" s="437" t="s">
        <v>1445</v>
      </c>
      <c r="C314" s="453" t="s">
        <v>268</v>
      </c>
      <c r="D314" s="55" t="str">
        <f t="shared" si="26"/>
        <v>13120</v>
      </c>
      <c r="E314" s="378" t="s">
        <v>402</v>
      </c>
      <c r="F314" s="56" t="str">
        <f t="shared" si="27"/>
        <v>131201901</v>
      </c>
      <c r="G314" s="56" t="s">
        <v>846</v>
      </c>
      <c r="H314" s="151"/>
      <c r="I314" s="151"/>
      <c r="J314" s="121"/>
      <c r="K314" s="645" t="s">
        <v>1152</v>
      </c>
      <c r="M314" s="432"/>
      <c r="N314" s="40"/>
      <c r="O314" s="40"/>
      <c r="P314" s="40"/>
    </row>
    <row r="315" spans="1:16" ht="20.100000000000001" customHeight="1">
      <c r="A315" s="133">
        <v>25</v>
      </c>
      <c r="B315" s="479" t="s">
        <v>358</v>
      </c>
      <c r="C315" s="495" t="s">
        <v>672</v>
      </c>
      <c r="D315" s="55"/>
      <c r="E315" s="378"/>
      <c r="F315" s="495" t="s">
        <v>672</v>
      </c>
      <c r="G315" s="56"/>
      <c r="H315" s="69"/>
      <c r="I315" s="69"/>
      <c r="J315" s="121"/>
      <c r="K315" s="645" t="s">
        <v>672</v>
      </c>
      <c r="M315" s="432"/>
      <c r="N315" s="40"/>
      <c r="O315" s="40"/>
      <c r="P315" s="40"/>
    </row>
    <row r="316" spans="1:16" ht="20.100000000000001" customHeight="1">
      <c r="A316" s="161" t="s">
        <v>432</v>
      </c>
      <c r="B316" s="442" t="s">
        <v>359</v>
      </c>
      <c r="C316" s="493" t="s">
        <v>304</v>
      </c>
      <c r="D316" s="55"/>
      <c r="E316" s="378"/>
      <c r="F316" s="500" t="str">
        <f>LEFT(C316,5)&amp;E316</f>
        <v>1324</v>
      </c>
      <c r="G316" s="56"/>
      <c r="H316" s="69"/>
      <c r="I316" s="69"/>
      <c r="J316" s="121"/>
      <c r="K316" s="645" t="s">
        <v>304</v>
      </c>
      <c r="M316" s="432"/>
      <c r="N316" s="40"/>
      <c r="O316" s="40"/>
      <c r="P316" s="40"/>
    </row>
    <row r="317" spans="1:16" ht="26.65" customHeight="1">
      <c r="A317" s="124">
        <f>IF(E317="","",COUNTA($G$8:G317))</f>
        <v>226</v>
      </c>
      <c r="B317" s="437" t="s">
        <v>1498</v>
      </c>
      <c r="C317" s="453" t="s">
        <v>162</v>
      </c>
      <c r="D317" s="359" t="str">
        <f>LEFT(C317,5)</f>
        <v>13240</v>
      </c>
      <c r="E317" s="453" t="s">
        <v>402</v>
      </c>
      <c r="F317" s="453" t="str">
        <f>LEFT(C317,7)&amp;E317</f>
        <v>132401201</v>
      </c>
      <c r="G317" s="56" t="s">
        <v>77</v>
      </c>
      <c r="H317" s="65"/>
      <c r="I317" s="65"/>
      <c r="J317" s="121"/>
      <c r="K317" s="645" t="s">
        <v>1153</v>
      </c>
      <c r="M317" s="432"/>
      <c r="N317" s="40"/>
      <c r="O317" s="40"/>
      <c r="P317" s="40"/>
    </row>
    <row r="318" spans="1:16" ht="26.65" customHeight="1">
      <c r="A318" s="124">
        <f>IF(E318="","",COUNTA($G$8:G318))</f>
        <v>227</v>
      </c>
      <c r="B318" s="437" t="s">
        <v>1826</v>
      </c>
      <c r="C318" s="453" t="s">
        <v>162</v>
      </c>
      <c r="D318" s="359" t="str">
        <f>LEFT(C318,5)</f>
        <v>13240</v>
      </c>
      <c r="E318" s="453" t="s">
        <v>405</v>
      </c>
      <c r="F318" s="453" t="str">
        <f>LEFT(C318,7)&amp;E318</f>
        <v>132401202</v>
      </c>
      <c r="G318" s="56" t="s">
        <v>846</v>
      </c>
      <c r="H318" s="65"/>
      <c r="I318" s="65"/>
      <c r="J318" s="121"/>
      <c r="K318" s="645"/>
      <c r="M318" s="432"/>
      <c r="N318" s="40"/>
      <c r="O318" s="40"/>
      <c r="P318" s="40"/>
    </row>
    <row r="319" spans="1:16" ht="20.100000000000001" customHeight="1">
      <c r="A319" s="133">
        <v>27</v>
      </c>
      <c r="B319" s="479" t="s">
        <v>360</v>
      </c>
      <c r="C319" s="495" t="s">
        <v>636</v>
      </c>
      <c r="D319" s="55"/>
      <c r="E319" s="378"/>
      <c r="F319" s="495" t="s">
        <v>636</v>
      </c>
      <c r="G319" s="56"/>
      <c r="H319" s="69"/>
      <c r="I319" s="69"/>
      <c r="J319" s="121"/>
      <c r="K319" s="645" t="s">
        <v>636</v>
      </c>
      <c r="M319" s="432"/>
      <c r="N319" s="40"/>
      <c r="O319" s="40"/>
      <c r="P319" s="40"/>
    </row>
    <row r="320" spans="1:16" ht="20.100000000000001" customHeight="1">
      <c r="A320" s="161" t="s">
        <v>433</v>
      </c>
      <c r="B320" s="442" t="s">
        <v>360</v>
      </c>
      <c r="C320" s="493" t="s">
        <v>270</v>
      </c>
      <c r="D320" s="55"/>
      <c r="E320" s="378"/>
      <c r="F320" s="500" t="str">
        <f>LEFT(C320,5)&amp;E320</f>
        <v>1420</v>
      </c>
      <c r="G320" s="56"/>
      <c r="H320" s="69"/>
      <c r="I320" s="69"/>
      <c r="J320" s="121"/>
      <c r="K320" s="645" t="s">
        <v>270</v>
      </c>
      <c r="M320" s="432"/>
      <c r="N320" s="40"/>
      <c r="O320" s="40"/>
      <c r="P320" s="40"/>
    </row>
    <row r="321" spans="1:16" ht="26.65" customHeight="1">
      <c r="A321" s="124">
        <f>IF(E321="","",COUNTA($G$8:G321))</f>
        <v>228</v>
      </c>
      <c r="B321" s="437" t="s">
        <v>910</v>
      </c>
      <c r="C321" s="453" t="s">
        <v>271</v>
      </c>
      <c r="D321" s="55" t="str">
        <f>LEFT(C321,5)</f>
        <v>14200</v>
      </c>
      <c r="E321" s="378" t="s">
        <v>402</v>
      </c>
      <c r="F321" s="56" t="str">
        <f>LEFT(C321,7)&amp;E321</f>
        <v>142001101</v>
      </c>
      <c r="G321" s="56" t="s">
        <v>69</v>
      </c>
      <c r="H321" s="151" t="s">
        <v>41</v>
      </c>
      <c r="I321" s="151"/>
      <c r="J321" s="121"/>
      <c r="K321" s="645" t="s">
        <v>1154</v>
      </c>
      <c r="M321" s="432"/>
      <c r="N321" s="40"/>
      <c r="O321" s="40"/>
      <c r="P321" s="40"/>
    </row>
    <row r="322" spans="1:16" ht="20.100000000000001" customHeight="1">
      <c r="A322" s="460" t="s">
        <v>198</v>
      </c>
      <c r="B322" s="474" t="s">
        <v>587</v>
      </c>
      <c r="C322" s="491">
        <v>16</v>
      </c>
      <c r="D322" s="117"/>
      <c r="E322" s="489"/>
      <c r="F322" s="567">
        <v>16</v>
      </c>
      <c r="G322" s="56"/>
      <c r="H322" s="69"/>
      <c r="I322" s="69"/>
      <c r="J322" s="121"/>
      <c r="K322" s="645">
        <v>16</v>
      </c>
      <c r="M322" s="432"/>
      <c r="N322" s="40"/>
      <c r="O322" s="40"/>
      <c r="P322" s="40"/>
    </row>
    <row r="323" spans="1:16" ht="20.100000000000001" customHeight="1">
      <c r="A323" s="467">
        <v>28</v>
      </c>
      <c r="B323" s="479" t="s">
        <v>361</v>
      </c>
      <c r="C323" s="495" t="s">
        <v>637</v>
      </c>
      <c r="D323" s="117"/>
      <c r="E323" s="489"/>
      <c r="F323" s="495" t="s">
        <v>637</v>
      </c>
      <c r="G323" s="56"/>
      <c r="H323" s="69"/>
      <c r="I323" s="69"/>
      <c r="J323" s="121"/>
      <c r="K323" s="645" t="s">
        <v>637</v>
      </c>
      <c r="M323" s="432"/>
      <c r="N323" s="40"/>
      <c r="O323" s="40"/>
      <c r="P323" s="40"/>
    </row>
    <row r="324" spans="1:16" ht="20.100000000000001" customHeight="1">
      <c r="A324" s="161" t="s">
        <v>434</v>
      </c>
      <c r="B324" s="442" t="s">
        <v>361</v>
      </c>
      <c r="C324" s="493" t="s">
        <v>13</v>
      </c>
      <c r="D324" s="55"/>
      <c r="E324" s="378"/>
      <c r="F324" s="500" t="str">
        <f>LEFT(C324,5)&amp;E324</f>
        <v>1610</v>
      </c>
      <c r="G324" s="56"/>
      <c r="H324" s="69"/>
      <c r="I324" s="69"/>
      <c r="J324" s="121"/>
      <c r="K324" s="645" t="s">
        <v>13</v>
      </c>
      <c r="M324" s="432"/>
      <c r="N324" s="40"/>
      <c r="O324" s="40"/>
      <c r="P324" s="40"/>
    </row>
    <row r="325" spans="1:16" ht="26.65" customHeight="1">
      <c r="A325" s="124">
        <f>IF(E325="","",COUNTA($G$8:G325))</f>
        <v>229</v>
      </c>
      <c r="B325" s="437" t="s">
        <v>1630</v>
      </c>
      <c r="C325" s="453">
        <v>1610110</v>
      </c>
      <c r="D325" s="55" t="str">
        <f>LEFT(C325,5)</f>
        <v>16101</v>
      </c>
      <c r="E325" s="378" t="s">
        <v>402</v>
      </c>
      <c r="F325" s="56" t="str">
        <f>LEFT(C325,7)&amp;E325</f>
        <v>161011001</v>
      </c>
      <c r="G325" s="56" t="s">
        <v>841</v>
      </c>
      <c r="H325" s="151" t="s">
        <v>41</v>
      </c>
      <c r="I325" s="151"/>
      <c r="J325" s="121"/>
      <c r="K325" s="645" t="s">
        <v>1155</v>
      </c>
      <c r="M325" s="432"/>
      <c r="N325" s="40"/>
      <c r="O325" s="40"/>
      <c r="P325" s="40"/>
    </row>
    <row r="326" spans="1:16" ht="26.65" customHeight="1">
      <c r="A326" s="124">
        <f>IF(E326="","",COUNTA($G$8:G326))</f>
        <v>230</v>
      </c>
      <c r="B326" s="437" t="s">
        <v>1631</v>
      </c>
      <c r="C326" s="453">
        <v>1610110</v>
      </c>
      <c r="D326" s="55" t="str">
        <f>LEFT(C326,5)</f>
        <v>16101</v>
      </c>
      <c r="E326" s="378" t="s">
        <v>405</v>
      </c>
      <c r="F326" s="56" t="str">
        <f>LEFT(C326,7)&amp;E326</f>
        <v>161011002</v>
      </c>
      <c r="G326" s="56" t="s">
        <v>841</v>
      </c>
      <c r="H326" s="151" t="s">
        <v>41</v>
      </c>
      <c r="I326" s="151"/>
      <c r="J326" s="121"/>
      <c r="K326" s="645" t="s">
        <v>1156</v>
      </c>
      <c r="M326" s="432"/>
      <c r="N326" s="40"/>
      <c r="O326" s="40"/>
      <c r="P326" s="40"/>
    </row>
    <row r="327" spans="1:16" ht="26.65" customHeight="1">
      <c r="A327" s="124">
        <f>IF(E327="","",COUNTA($G$8:G327))</f>
        <v>231</v>
      </c>
      <c r="B327" s="437" t="s">
        <v>1632</v>
      </c>
      <c r="C327" s="453">
        <v>1610110</v>
      </c>
      <c r="D327" s="55" t="str">
        <f>LEFT(C327,5)</f>
        <v>16101</v>
      </c>
      <c r="E327" s="378" t="s">
        <v>406</v>
      </c>
      <c r="F327" s="56" t="str">
        <f>LEFT(C327,7)&amp;E327</f>
        <v>161011003</v>
      </c>
      <c r="G327" s="56" t="s">
        <v>841</v>
      </c>
      <c r="H327" s="151" t="s">
        <v>41</v>
      </c>
      <c r="I327" s="151"/>
      <c r="J327" s="121"/>
      <c r="K327" s="645" t="s">
        <v>1157</v>
      </c>
      <c r="M327" s="432"/>
      <c r="N327" s="40"/>
      <c r="O327" s="40"/>
      <c r="P327" s="40"/>
    </row>
    <row r="328" spans="1:16" ht="30" customHeight="1">
      <c r="A328" s="469">
        <v>29</v>
      </c>
      <c r="B328" s="479" t="s">
        <v>920</v>
      </c>
      <c r="C328" s="495" t="s">
        <v>458</v>
      </c>
      <c r="D328" s="55"/>
      <c r="E328" s="378"/>
      <c r="F328" s="495" t="s">
        <v>458</v>
      </c>
      <c r="G328" s="56"/>
      <c r="H328" s="20"/>
      <c r="I328" s="20"/>
      <c r="J328" s="121"/>
      <c r="K328" s="645" t="s">
        <v>458</v>
      </c>
      <c r="M328" s="432"/>
      <c r="N328" s="40"/>
      <c r="O328" s="40"/>
      <c r="P328" s="40"/>
    </row>
    <row r="329" spans="1:16" ht="24" customHeight="1">
      <c r="A329" s="605" t="s">
        <v>435</v>
      </c>
      <c r="B329" s="442" t="s">
        <v>362</v>
      </c>
      <c r="C329" s="615" t="s">
        <v>14</v>
      </c>
      <c r="D329" s="55"/>
      <c r="E329" s="378"/>
      <c r="F329" s="500" t="str">
        <f>LEFT(C329,5)&amp;E329</f>
        <v>1622</v>
      </c>
      <c r="G329" s="622"/>
      <c r="H329" s="20"/>
      <c r="I329" s="20"/>
      <c r="J329" s="121"/>
      <c r="K329" s="645" t="s">
        <v>14</v>
      </c>
      <c r="M329" s="432"/>
      <c r="N329" s="40"/>
      <c r="O329" s="40"/>
      <c r="P329" s="40"/>
    </row>
    <row r="330" spans="1:16" ht="26.65" customHeight="1">
      <c r="A330" s="124">
        <f>IF(E330="","",COUNTA($G$8:G330))</f>
        <v>232</v>
      </c>
      <c r="B330" s="437" t="s">
        <v>1633</v>
      </c>
      <c r="C330" s="453">
        <v>1622011</v>
      </c>
      <c r="D330" s="55" t="str">
        <f t="shared" ref="D330:D337" si="28">LEFT(C330,5)</f>
        <v>16220</v>
      </c>
      <c r="E330" s="378" t="s">
        <v>402</v>
      </c>
      <c r="F330" s="626" t="str">
        <f t="shared" ref="F330:F337" si="29">LEFT(C330,7)&amp;E330</f>
        <v>162201101</v>
      </c>
      <c r="G330" s="56" t="s">
        <v>847</v>
      </c>
      <c r="H330" s="42" t="s">
        <v>41</v>
      </c>
      <c r="I330" s="42" t="s">
        <v>5</v>
      </c>
      <c r="J330" s="121"/>
      <c r="K330" s="645" t="s">
        <v>1158</v>
      </c>
      <c r="M330" s="432"/>
      <c r="N330" s="40"/>
      <c r="O330" s="40"/>
      <c r="P330" s="40"/>
    </row>
    <row r="331" spans="1:16" ht="26.65" customHeight="1">
      <c r="A331" s="124">
        <f>IF(E331="","",COUNTA($G$8:G331))</f>
        <v>233</v>
      </c>
      <c r="B331" s="437" t="s">
        <v>1634</v>
      </c>
      <c r="C331" s="453">
        <v>1622012</v>
      </c>
      <c r="D331" s="55" t="str">
        <f t="shared" si="28"/>
        <v>16220</v>
      </c>
      <c r="E331" s="378" t="s">
        <v>402</v>
      </c>
      <c r="F331" s="626" t="str">
        <f t="shared" si="29"/>
        <v>162201201</v>
      </c>
      <c r="G331" s="56" t="s">
        <v>846</v>
      </c>
      <c r="H331" s="42" t="s">
        <v>41</v>
      </c>
      <c r="I331" s="42" t="s">
        <v>5</v>
      </c>
      <c r="J331" s="121"/>
      <c r="K331" s="645" t="s">
        <v>1159</v>
      </c>
      <c r="M331" s="432"/>
      <c r="N331" s="40"/>
      <c r="O331" s="40"/>
      <c r="P331" s="40"/>
    </row>
    <row r="332" spans="1:16" ht="26.65" customHeight="1">
      <c r="A332" s="124">
        <f>IF(E332="","",COUNTA($G$8:G332))</f>
        <v>234</v>
      </c>
      <c r="B332" s="437" t="s">
        <v>1635</v>
      </c>
      <c r="C332" s="453">
        <v>1622012</v>
      </c>
      <c r="D332" s="55" t="str">
        <f t="shared" si="28"/>
        <v>16220</v>
      </c>
      <c r="E332" s="378" t="s">
        <v>405</v>
      </c>
      <c r="F332" s="626" t="str">
        <f t="shared" si="29"/>
        <v>162201202</v>
      </c>
      <c r="G332" s="56" t="s">
        <v>846</v>
      </c>
      <c r="H332" s="42" t="s">
        <v>41</v>
      </c>
      <c r="I332" s="42" t="s">
        <v>5</v>
      </c>
      <c r="J332" s="121"/>
      <c r="K332" s="645" t="s">
        <v>1160</v>
      </c>
      <c r="M332" s="432"/>
      <c r="N332" s="40"/>
      <c r="O332" s="40"/>
      <c r="P332" s="40"/>
    </row>
    <row r="333" spans="1:16" ht="26.65" customHeight="1">
      <c r="A333" s="124">
        <f>IF(E333="","",COUNTA($G$8:G333))</f>
        <v>235</v>
      </c>
      <c r="B333" s="437" t="s">
        <v>1636</v>
      </c>
      <c r="C333" s="453">
        <v>1622013</v>
      </c>
      <c r="D333" s="55" t="str">
        <f t="shared" si="28"/>
        <v>16220</v>
      </c>
      <c r="E333" s="378" t="s">
        <v>402</v>
      </c>
      <c r="F333" s="626" t="str">
        <f t="shared" si="29"/>
        <v>162201301</v>
      </c>
      <c r="G333" s="622" t="s">
        <v>847</v>
      </c>
      <c r="H333" s="42"/>
      <c r="I333" s="42" t="s">
        <v>41</v>
      </c>
      <c r="J333" s="121"/>
      <c r="K333" s="645" t="s">
        <v>1161</v>
      </c>
      <c r="M333" s="432"/>
      <c r="N333" s="40"/>
      <c r="O333" s="40"/>
      <c r="P333" s="40"/>
    </row>
    <row r="334" spans="1:16" ht="26.65" customHeight="1">
      <c r="A334" s="124">
        <f>IF(E334="","",COUNTA($G$8:G334))</f>
        <v>236</v>
      </c>
      <c r="B334" s="437" t="s">
        <v>1637</v>
      </c>
      <c r="C334" s="453">
        <v>1622013</v>
      </c>
      <c r="D334" s="55" t="str">
        <f t="shared" si="28"/>
        <v>16220</v>
      </c>
      <c r="E334" s="378" t="s">
        <v>405</v>
      </c>
      <c r="F334" s="626" t="str">
        <f t="shared" si="29"/>
        <v>162201302</v>
      </c>
      <c r="G334" s="622" t="s">
        <v>847</v>
      </c>
      <c r="H334" s="42"/>
      <c r="I334" s="42" t="s">
        <v>41</v>
      </c>
      <c r="J334" s="121"/>
      <c r="K334" s="645" t="s">
        <v>1162</v>
      </c>
      <c r="M334" s="432"/>
      <c r="N334" s="40"/>
      <c r="O334" s="40"/>
      <c r="P334" s="40"/>
    </row>
    <row r="335" spans="1:16" ht="26.65" customHeight="1">
      <c r="A335" s="124">
        <f>IF(E335="","",COUNTA($G$8:G335))</f>
        <v>237</v>
      </c>
      <c r="B335" s="437" t="s">
        <v>1692</v>
      </c>
      <c r="C335" s="453">
        <v>1622014</v>
      </c>
      <c r="D335" s="55" t="str">
        <f t="shared" si="28"/>
        <v>16220</v>
      </c>
      <c r="E335" s="378" t="s">
        <v>402</v>
      </c>
      <c r="F335" s="626" t="str">
        <f t="shared" si="29"/>
        <v>162201401</v>
      </c>
      <c r="G335" s="56" t="s">
        <v>847</v>
      </c>
      <c r="H335" s="42" t="s">
        <v>41</v>
      </c>
      <c r="I335" s="42" t="s">
        <v>5</v>
      </c>
      <c r="J335" s="121"/>
      <c r="K335" s="645" t="s">
        <v>1163</v>
      </c>
      <c r="M335" s="432"/>
      <c r="N335" s="40"/>
      <c r="O335" s="40"/>
      <c r="P335" s="40"/>
    </row>
    <row r="336" spans="1:16" ht="26.65" customHeight="1">
      <c r="A336" s="124">
        <f>IF(E336="","",COUNTA($G$8:G336))</f>
        <v>238</v>
      </c>
      <c r="B336" s="437" t="s">
        <v>1693</v>
      </c>
      <c r="C336" s="453">
        <v>1622014</v>
      </c>
      <c r="D336" s="55" t="str">
        <f t="shared" si="28"/>
        <v>16220</v>
      </c>
      <c r="E336" s="378" t="s">
        <v>405</v>
      </c>
      <c r="F336" s="626" t="str">
        <f t="shared" si="29"/>
        <v>162201402</v>
      </c>
      <c r="G336" s="56" t="s">
        <v>841</v>
      </c>
      <c r="H336" s="42" t="s">
        <v>41</v>
      </c>
      <c r="I336" s="42" t="s">
        <v>5</v>
      </c>
      <c r="J336" s="121"/>
      <c r="K336" s="645" t="s">
        <v>1164</v>
      </c>
      <c r="M336" s="432"/>
      <c r="N336" s="40"/>
      <c r="O336" s="40"/>
      <c r="P336" s="40"/>
    </row>
    <row r="337" spans="1:16" ht="26.65" customHeight="1">
      <c r="A337" s="124">
        <f>IF(E337="","",COUNTA($G$8:G337))</f>
        <v>239</v>
      </c>
      <c r="B337" s="437" t="s">
        <v>1638</v>
      </c>
      <c r="C337" s="614" t="s">
        <v>892</v>
      </c>
      <c r="D337" s="55" t="str">
        <f t="shared" si="28"/>
        <v>16220</v>
      </c>
      <c r="E337" s="378" t="s">
        <v>402</v>
      </c>
      <c r="F337" s="614" t="str">
        <f t="shared" si="29"/>
        <v>162201901</v>
      </c>
      <c r="G337" s="622" t="s">
        <v>846</v>
      </c>
      <c r="H337" s="42" t="s">
        <v>41</v>
      </c>
      <c r="I337" s="42" t="s">
        <v>5</v>
      </c>
      <c r="J337" s="121"/>
      <c r="K337" s="645" t="s">
        <v>1165</v>
      </c>
      <c r="M337" s="432"/>
      <c r="N337" s="40"/>
      <c r="O337" s="40"/>
      <c r="P337" s="40"/>
    </row>
    <row r="338" spans="1:16" ht="20.100000000000001" customHeight="1">
      <c r="A338" s="460" t="s">
        <v>465</v>
      </c>
      <c r="B338" s="474" t="s">
        <v>588</v>
      </c>
      <c r="C338" s="491">
        <v>17</v>
      </c>
      <c r="D338" s="117"/>
      <c r="E338" s="489"/>
      <c r="F338" s="567">
        <v>17</v>
      </c>
      <c r="G338" s="56"/>
      <c r="H338" s="20"/>
      <c r="I338" s="20"/>
      <c r="J338" s="121"/>
      <c r="K338" s="645">
        <v>17</v>
      </c>
      <c r="M338" s="432"/>
      <c r="N338" s="40"/>
      <c r="O338" s="40"/>
      <c r="P338" s="40"/>
    </row>
    <row r="339" spans="1:16" ht="20.100000000000001" customHeight="1">
      <c r="A339" s="467">
        <v>30</v>
      </c>
      <c r="B339" s="479" t="s">
        <v>638</v>
      </c>
      <c r="C339" s="495" t="s">
        <v>461</v>
      </c>
      <c r="D339" s="117"/>
      <c r="E339" s="489"/>
      <c r="F339" s="495" t="s">
        <v>461</v>
      </c>
      <c r="G339" s="56"/>
      <c r="H339" s="20"/>
      <c r="I339" s="20"/>
      <c r="J339" s="121"/>
      <c r="K339" s="645" t="s">
        <v>461</v>
      </c>
      <c r="M339" s="432"/>
      <c r="N339" s="40"/>
      <c r="O339" s="40"/>
      <c r="P339" s="40"/>
    </row>
    <row r="340" spans="1:16" ht="20.100000000000001" customHeight="1">
      <c r="A340" s="161" t="s">
        <v>436</v>
      </c>
      <c r="B340" s="442" t="s">
        <v>363</v>
      </c>
      <c r="C340" s="493" t="s">
        <v>272</v>
      </c>
      <c r="D340" s="55"/>
      <c r="E340" s="378"/>
      <c r="F340" s="500" t="str">
        <f>LEFT(C340,5)&amp;E340</f>
        <v>1701</v>
      </c>
      <c r="G340" s="56"/>
      <c r="H340" s="20"/>
      <c r="I340" s="20"/>
      <c r="J340" s="121"/>
      <c r="K340" s="645" t="s">
        <v>272</v>
      </c>
      <c r="M340" s="432"/>
      <c r="N340" s="40"/>
      <c r="O340" s="40"/>
      <c r="P340" s="40"/>
    </row>
    <row r="341" spans="1:16" ht="26.65" customHeight="1">
      <c r="A341" s="124">
        <f>IF(E341="","",COUNTA($G$8:G341))</f>
        <v>240</v>
      </c>
      <c r="B341" s="437" t="s">
        <v>1639</v>
      </c>
      <c r="C341" s="453">
        <v>1701010</v>
      </c>
      <c r="D341" s="55" t="str">
        <f t="shared" ref="D341:D346" si="30">LEFT(C341,5)</f>
        <v>17010</v>
      </c>
      <c r="E341" s="378" t="s">
        <v>402</v>
      </c>
      <c r="F341" s="56" t="str">
        <f t="shared" ref="F341:F346" si="31">LEFT(C341,7)&amp;E341</f>
        <v>170101001</v>
      </c>
      <c r="G341" s="56" t="s">
        <v>220</v>
      </c>
      <c r="H341" s="151" t="s">
        <v>41</v>
      </c>
      <c r="I341" s="151"/>
      <c r="J341" s="121"/>
      <c r="K341" s="645" t="s">
        <v>1166</v>
      </c>
      <c r="M341" s="432"/>
      <c r="N341" s="40"/>
      <c r="O341" s="40"/>
      <c r="P341" s="40"/>
    </row>
    <row r="342" spans="1:16" ht="26.65" customHeight="1">
      <c r="A342" s="124">
        <f>IF(E342="","",COUNTA($G$8:G342))</f>
        <v>241</v>
      </c>
      <c r="B342" s="437" t="s">
        <v>1446</v>
      </c>
      <c r="C342" s="453" t="s">
        <v>273</v>
      </c>
      <c r="D342" s="55" t="str">
        <f t="shared" si="30"/>
        <v>17010</v>
      </c>
      <c r="E342" s="378" t="s">
        <v>402</v>
      </c>
      <c r="F342" s="56" t="str">
        <f t="shared" si="31"/>
        <v>170102001</v>
      </c>
      <c r="G342" s="56" t="s">
        <v>69</v>
      </c>
      <c r="H342" s="151"/>
      <c r="I342" s="151" t="s">
        <v>41</v>
      </c>
      <c r="J342" s="121"/>
      <c r="K342" s="645" t="s">
        <v>1167</v>
      </c>
      <c r="M342" s="432"/>
      <c r="N342" s="40"/>
      <c r="O342" s="40"/>
      <c r="P342" s="40"/>
    </row>
    <row r="343" spans="1:16" ht="26.65" customHeight="1">
      <c r="A343" s="124">
        <f>IF(E343="","",COUNTA($G$8:G343))</f>
        <v>242</v>
      </c>
      <c r="B343" s="437" t="s">
        <v>1447</v>
      </c>
      <c r="C343" s="453">
        <v>1701020</v>
      </c>
      <c r="D343" s="55" t="str">
        <f t="shared" si="30"/>
        <v>17010</v>
      </c>
      <c r="E343" s="378" t="s">
        <v>405</v>
      </c>
      <c r="F343" s="56" t="str">
        <f t="shared" si="31"/>
        <v>170102002</v>
      </c>
      <c r="G343" s="56" t="s">
        <v>69</v>
      </c>
      <c r="H343" s="151" t="s">
        <v>41</v>
      </c>
      <c r="I343" s="151"/>
      <c r="J343" s="121"/>
      <c r="K343" s="645" t="s">
        <v>1168</v>
      </c>
      <c r="M343" s="432"/>
      <c r="N343" s="40"/>
      <c r="O343" s="40"/>
      <c r="P343" s="40"/>
    </row>
    <row r="344" spans="1:16" ht="26.65" customHeight="1">
      <c r="A344" s="124">
        <f>IF(E344="","",COUNTA($G$8:G344))</f>
        <v>243</v>
      </c>
      <c r="B344" s="437" t="s">
        <v>1625</v>
      </c>
      <c r="C344" s="453">
        <v>1701020</v>
      </c>
      <c r="D344" s="55" t="str">
        <f t="shared" si="30"/>
        <v>17010</v>
      </c>
      <c r="E344" s="378" t="s">
        <v>406</v>
      </c>
      <c r="F344" s="56" t="str">
        <f t="shared" si="31"/>
        <v>170102003</v>
      </c>
      <c r="G344" s="56" t="s">
        <v>69</v>
      </c>
      <c r="H344" s="151" t="s">
        <v>41</v>
      </c>
      <c r="I344" s="151"/>
      <c r="J344" s="121"/>
      <c r="K344" s="645" t="s">
        <v>1169</v>
      </c>
      <c r="M344" s="432"/>
      <c r="N344" s="40"/>
      <c r="O344" s="40"/>
      <c r="P344" s="40"/>
    </row>
    <row r="345" spans="1:16" ht="26.65" customHeight="1">
      <c r="A345" s="124">
        <f>IF(E345="","",COUNTA($G$8:G345))</f>
        <v>244</v>
      </c>
      <c r="B345" s="437" t="s">
        <v>913</v>
      </c>
      <c r="C345" s="453">
        <v>1701020</v>
      </c>
      <c r="D345" s="55" t="str">
        <f t="shared" si="30"/>
        <v>17010</v>
      </c>
      <c r="E345" s="378" t="s">
        <v>407</v>
      </c>
      <c r="F345" s="56" t="str">
        <f t="shared" si="31"/>
        <v>170102004</v>
      </c>
      <c r="G345" s="56" t="s">
        <v>1782</v>
      </c>
      <c r="H345" s="151" t="s">
        <v>41</v>
      </c>
      <c r="I345" s="151"/>
      <c r="J345" s="121"/>
      <c r="K345" s="645" t="s">
        <v>1170</v>
      </c>
      <c r="M345" s="432"/>
      <c r="N345" s="40"/>
      <c r="O345" s="40"/>
      <c r="P345" s="40"/>
    </row>
    <row r="346" spans="1:16" ht="26.65" customHeight="1">
      <c r="A346" s="124">
        <f>IF(E346="","",COUNTA($G$8:G346))</f>
        <v>245</v>
      </c>
      <c r="B346" s="437" t="s">
        <v>912</v>
      </c>
      <c r="C346" s="453">
        <v>1701020</v>
      </c>
      <c r="D346" s="55" t="str">
        <f t="shared" si="30"/>
        <v>17010</v>
      </c>
      <c r="E346" s="378" t="s">
        <v>408</v>
      </c>
      <c r="F346" s="56" t="str">
        <f t="shared" si="31"/>
        <v>170102005</v>
      </c>
      <c r="G346" s="56" t="s">
        <v>1782</v>
      </c>
      <c r="H346" s="151"/>
      <c r="I346" s="151"/>
      <c r="J346" s="121"/>
      <c r="K346" s="645" t="s">
        <v>1171</v>
      </c>
      <c r="M346" s="432"/>
      <c r="N346" s="40"/>
      <c r="O346" s="40"/>
      <c r="P346" s="40"/>
    </row>
    <row r="347" spans="1:16" ht="20.100000000000001" customHeight="1">
      <c r="A347" s="161" t="s">
        <v>541</v>
      </c>
      <c r="B347" s="442" t="s">
        <v>364</v>
      </c>
      <c r="C347" s="493" t="s">
        <v>274</v>
      </c>
      <c r="D347" s="55"/>
      <c r="E347" s="378"/>
      <c r="F347" s="500" t="str">
        <f>LEFT(C347,5)&amp;E347</f>
        <v>1702</v>
      </c>
      <c r="G347" s="56"/>
      <c r="H347" s="69"/>
      <c r="I347" s="69"/>
      <c r="J347" s="121"/>
      <c r="K347" s="645" t="s">
        <v>274</v>
      </c>
      <c r="M347" s="432"/>
      <c r="N347" s="40"/>
      <c r="O347" s="40"/>
      <c r="P347" s="40"/>
    </row>
    <row r="348" spans="1:16" ht="26.65" customHeight="1">
      <c r="A348" s="124">
        <f>IF(E348="","",COUNTA($G$8:G348))</f>
        <v>246</v>
      </c>
      <c r="B348" s="437" t="s">
        <v>1640</v>
      </c>
      <c r="C348" s="453">
        <v>1702101</v>
      </c>
      <c r="D348" s="55" t="str">
        <f>LEFT(C348,5)</f>
        <v>17021</v>
      </c>
      <c r="E348" s="378" t="s">
        <v>402</v>
      </c>
      <c r="F348" s="56" t="str">
        <f>LEFT(C348,7)&amp;E348</f>
        <v>170210101</v>
      </c>
      <c r="G348" s="56" t="s">
        <v>1774</v>
      </c>
      <c r="H348" s="69"/>
      <c r="I348" s="69"/>
      <c r="J348" s="121"/>
      <c r="K348" s="645" t="s">
        <v>1172</v>
      </c>
      <c r="M348" s="432"/>
      <c r="N348" s="40"/>
      <c r="O348" s="40"/>
      <c r="P348" s="40"/>
    </row>
    <row r="349" spans="1:16" ht="26.65" customHeight="1">
      <c r="A349" s="124">
        <f>IF(E349="","",COUNTA($G$8:G349))</f>
        <v>247</v>
      </c>
      <c r="B349" s="437" t="s">
        <v>1641</v>
      </c>
      <c r="C349" s="453">
        <v>1702101</v>
      </c>
      <c r="D349" s="55" t="str">
        <f>LEFT(C349,5)</f>
        <v>17021</v>
      </c>
      <c r="E349" s="378" t="s">
        <v>405</v>
      </c>
      <c r="F349" s="56" t="str">
        <f>LEFT(C349,7)&amp;E349</f>
        <v>170210102</v>
      </c>
      <c r="G349" s="56" t="s">
        <v>1774</v>
      </c>
      <c r="H349" s="151" t="s">
        <v>41</v>
      </c>
      <c r="I349" s="151"/>
      <c r="J349" s="121"/>
      <c r="K349" s="645" t="s">
        <v>1173</v>
      </c>
      <c r="M349" s="432"/>
      <c r="N349" s="40"/>
      <c r="O349" s="40"/>
      <c r="P349" s="40"/>
    </row>
    <row r="350" spans="1:16" ht="26.65" customHeight="1">
      <c r="A350" s="124">
        <f>IF(E350="","",COUNTA($G$8:G350))</f>
        <v>248</v>
      </c>
      <c r="B350" s="437" t="s">
        <v>918</v>
      </c>
      <c r="C350" s="453">
        <v>1702101</v>
      </c>
      <c r="D350" s="55" t="str">
        <f>LEFT(C350,5)</f>
        <v>17021</v>
      </c>
      <c r="E350" s="378" t="s">
        <v>406</v>
      </c>
      <c r="F350" s="56" t="str">
        <f>LEFT(C350,7)&amp;E350</f>
        <v>170210103</v>
      </c>
      <c r="G350" s="56" t="s">
        <v>1774</v>
      </c>
      <c r="H350" s="151" t="s">
        <v>41</v>
      </c>
      <c r="I350" s="151"/>
      <c r="J350" s="121"/>
      <c r="K350" s="645" t="s">
        <v>1174</v>
      </c>
      <c r="M350" s="432"/>
      <c r="N350" s="40"/>
      <c r="O350" s="40"/>
      <c r="P350" s="40"/>
    </row>
    <row r="351" spans="1:16" ht="26.65" customHeight="1">
      <c r="A351" s="124">
        <f>IF(E351="","",COUNTA($G$8:G352))</f>
        <v>250</v>
      </c>
      <c r="B351" s="437" t="s">
        <v>916</v>
      </c>
      <c r="C351" s="453">
        <v>1702102</v>
      </c>
      <c r="D351" s="55" t="str">
        <f>LEFT(C351,5)</f>
        <v>17021</v>
      </c>
      <c r="E351" s="378" t="s">
        <v>402</v>
      </c>
      <c r="F351" s="56" t="str">
        <f>LEFT(C351,7)&amp;E351</f>
        <v>170210201</v>
      </c>
      <c r="G351" s="56" t="s">
        <v>69</v>
      </c>
      <c r="H351" s="151" t="s">
        <v>41</v>
      </c>
      <c r="I351" s="151"/>
      <c r="J351" s="121"/>
      <c r="K351" s="645" t="s">
        <v>1176</v>
      </c>
      <c r="M351" s="432"/>
      <c r="N351" s="40"/>
      <c r="O351" s="40"/>
      <c r="P351" s="40"/>
    </row>
    <row r="352" spans="1:16" ht="26.65" customHeight="1">
      <c r="A352" s="124">
        <f>IF(E352="","",COUNTA($G$8:G352))</f>
        <v>250</v>
      </c>
      <c r="B352" s="437" t="s">
        <v>914</v>
      </c>
      <c r="C352" s="614" t="s">
        <v>899</v>
      </c>
      <c r="D352" s="55" t="str">
        <f>LEFT(C352,5)</f>
        <v>17021</v>
      </c>
      <c r="E352" s="378" t="s">
        <v>405</v>
      </c>
      <c r="F352" s="56" t="str">
        <f>LEFT(C352,7)&amp;E352</f>
        <v>170210202</v>
      </c>
      <c r="G352" s="56" t="s">
        <v>915</v>
      </c>
      <c r="H352" s="151" t="s">
        <v>41</v>
      </c>
      <c r="I352" s="151"/>
      <c r="J352" s="121"/>
      <c r="K352" s="645" t="s">
        <v>1175</v>
      </c>
      <c r="M352" s="432"/>
      <c r="N352" s="40"/>
      <c r="O352" s="40"/>
      <c r="P352" s="40"/>
    </row>
    <row r="353" spans="1:16" ht="20.100000000000001" customHeight="1">
      <c r="A353" s="460" t="s">
        <v>467</v>
      </c>
      <c r="B353" s="474" t="s">
        <v>589</v>
      </c>
      <c r="C353" s="491">
        <v>19</v>
      </c>
      <c r="D353" s="117"/>
      <c r="E353" s="489"/>
      <c r="F353" s="567">
        <v>19</v>
      </c>
      <c r="G353" s="56"/>
      <c r="H353" s="69"/>
      <c r="I353" s="69"/>
      <c r="J353" s="121"/>
      <c r="K353" s="645">
        <v>19</v>
      </c>
      <c r="M353" s="432"/>
      <c r="N353" s="40"/>
      <c r="O353" s="40"/>
      <c r="P353" s="40"/>
    </row>
    <row r="354" spans="1:16" ht="20.100000000000001" customHeight="1">
      <c r="A354" s="467">
        <v>31</v>
      </c>
      <c r="B354" s="479" t="s">
        <v>365</v>
      </c>
      <c r="C354" s="495" t="s">
        <v>639</v>
      </c>
      <c r="D354" s="117"/>
      <c r="E354" s="489"/>
      <c r="F354" s="495" t="s">
        <v>639</v>
      </c>
      <c r="G354" s="56"/>
      <c r="H354" s="69"/>
      <c r="I354" s="69"/>
      <c r="J354" s="121"/>
      <c r="K354" s="645" t="s">
        <v>639</v>
      </c>
      <c r="M354" s="432"/>
      <c r="N354" s="40"/>
      <c r="O354" s="40"/>
      <c r="P354" s="40"/>
    </row>
    <row r="355" spans="1:16" ht="20.100000000000001" customHeight="1">
      <c r="A355" s="161" t="s">
        <v>542</v>
      </c>
      <c r="B355" s="442" t="s">
        <v>365</v>
      </c>
      <c r="C355" s="493" t="s">
        <v>275</v>
      </c>
      <c r="D355" s="55"/>
      <c r="E355" s="378"/>
      <c r="F355" s="500" t="str">
        <f>LEFT(C355,5)&amp;E355</f>
        <v>1910</v>
      </c>
      <c r="G355" s="56"/>
      <c r="H355" s="69"/>
      <c r="I355" s="69"/>
      <c r="J355" s="121"/>
      <c r="K355" s="645" t="s">
        <v>275</v>
      </c>
      <c r="M355" s="432"/>
      <c r="N355" s="40"/>
      <c r="O355" s="40"/>
      <c r="P355" s="40"/>
    </row>
    <row r="356" spans="1:16" ht="26.65" customHeight="1">
      <c r="A356" s="124">
        <f>IF(E356="","",COUNTA($G$8:G356))</f>
        <v>251</v>
      </c>
      <c r="B356" s="437" t="s">
        <v>276</v>
      </c>
      <c r="C356" s="453">
        <v>1910010</v>
      </c>
      <c r="D356" s="55" t="str">
        <f>LEFT(C356,5)</f>
        <v>19100</v>
      </c>
      <c r="E356" s="378" t="s">
        <v>402</v>
      </c>
      <c r="F356" s="56" t="str">
        <f>LEFT(C356,7)&amp;E356</f>
        <v>191001001</v>
      </c>
      <c r="G356" s="56" t="s">
        <v>69</v>
      </c>
      <c r="H356" s="151" t="s">
        <v>41</v>
      </c>
      <c r="I356" s="151"/>
      <c r="J356" s="121"/>
      <c r="K356" s="645" t="s">
        <v>1177</v>
      </c>
      <c r="M356" s="432"/>
      <c r="N356" s="40"/>
      <c r="O356" s="40"/>
      <c r="P356" s="40"/>
    </row>
    <row r="357" spans="1:16" ht="20.100000000000001" customHeight="1">
      <c r="A357" s="133">
        <v>32</v>
      </c>
      <c r="B357" s="479" t="s">
        <v>366</v>
      </c>
      <c r="C357" s="495" t="s">
        <v>640</v>
      </c>
      <c r="D357" s="55"/>
      <c r="E357" s="378"/>
      <c r="F357" s="495" t="s">
        <v>640</v>
      </c>
      <c r="G357" s="56"/>
      <c r="H357" s="69"/>
      <c r="I357" s="69"/>
      <c r="J357" s="121"/>
      <c r="K357" s="645" t="s">
        <v>640</v>
      </c>
      <c r="M357" s="432"/>
      <c r="N357" s="40"/>
      <c r="O357" s="40"/>
      <c r="P357" s="40"/>
    </row>
    <row r="358" spans="1:16" ht="20.100000000000001" customHeight="1">
      <c r="A358" s="161" t="s">
        <v>544</v>
      </c>
      <c r="B358" s="442" t="s">
        <v>366</v>
      </c>
      <c r="C358" s="493" t="s">
        <v>277</v>
      </c>
      <c r="D358" s="55"/>
      <c r="E358" s="378"/>
      <c r="F358" s="500" t="str">
        <f>LEFT(C358,5)&amp;E358</f>
        <v>1920</v>
      </c>
      <c r="G358" s="56"/>
      <c r="H358" s="69"/>
      <c r="I358" s="69"/>
      <c r="J358" s="121"/>
      <c r="K358" s="645" t="s">
        <v>277</v>
      </c>
      <c r="M358" s="432"/>
      <c r="N358" s="40"/>
      <c r="O358" s="40"/>
      <c r="P358" s="40"/>
    </row>
    <row r="359" spans="1:16" ht="26.65" customHeight="1">
      <c r="A359" s="124">
        <f>IF(E359="","",COUNTA($G$8:G359))</f>
        <v>252</v>
      </c>
      <c r="B359" s="437" t="s">
        <v>1804</v>
      </c>
      <c r="C359" s="453" t="s">
        <v>164</v>
      </c>
      <c r="D359" s="55" t="str">
        <f t="shared" ref="D359:D364" si="32">LEFT(C359,5)</f>
        <v>19200</v>
      </c>
      <c r="E359" s="378" t="s">
        <v>402</v>
      </c>
      <c r="F359" s="56" t="str">
        <f t="shared" ref="F359:F364" si="33">LEFT(C359,7)&amp;E359</f>
        <v>192002201</v>
      </c>
      <c r="G359" s="56" t="s">
        <v>1783</v>
      </c>
      <c r="H359" s="65"/>
      <c r="I359" s="65"/>
      <c r="J359" s="121"/>
      <c r="K359" s="645" t="s">
        <v>1178</v>
      </c>
      <c r="M359" s="432"/>
      <c r="N359" s="40"/>
      <c r="O359" s="40"/>
      <c r="P359" s="40"/>
    </row>
    <row r="360" spans="1:16" ht="26.65" customHeight="1">
      <c r="A360" s="124">
        <f>IF(E360="","",COUNTA($G$8:G360))</f>
        <v>253</v>
      </c>
      <c r="B360" s="437" t="s">
        <v>1803</v>
      </c>
      <c r="C360" s="453" t="s">
        <v>164</v>
      </c>
      <c r="D360" s="55" t="str">
        <f t="shared" si="32"/>
        <v>19200</v>
      </c>
      <c r="E360" s="378" t="s">
        <v>405</v>
      </c>
      <c r="F360" s="56" t="str">
        <f t="shared" si="33"/>
        <v>192002202</v>
      </c>
      <c r="G360" s="56" t="s">
        <v>1783</v>
      </c>
      <c r="H360" s="65"/>
      <c r="I360" s="65"/>
      <c r="J360" s="121"/>
      <c r="K360" s="645"/>
      <c r="M360" s="432"/>
      <c r="N360" s="40"/>
      <c r="O360" s="40"/>
      <c r="P360" s="40"/>
    </row>
    <row r="361" spans="1:16" ht="26.65" customHeight="1">
      <c r="A361" s="124">
        <f>IF(E361="","",COUNTA($G$8:G361))</f>
        <v>254</v>
      </c>
      <c r="B361" s="437" t="s">
        <v>1642</v>
      </c>
      <c r="C361" s="453">
        <v>1920022</v>
      </c>
      <c r="D361" s="55" t="str">
        <f t="shared" si="32"/>
        <v>19200</v>
      </c>
      <c r="E361" s="378" t="s">
        <v>406</v>
      </c>
      <c r="F361" s="56" t="str">
        <f t="shared" si="33"/>
        <v>192002203</v>
      </c>
      <c r="G361" s="56" t="s">
        <v>1783</v>
      </c>
      <c r="H361" s="151" t="s">
        <v>41</v>
      </c>
      <c r="I361" s="151"/>
      <c r="J361" s="121"/>
      <c r="K361" s="645" t="s">
        <v>1179</v>
      </c>
      <c r="M361" s="432"/>
      <c r="N361" s="40"/>
      <c r="O361" s="40"/>
      <c r="P361" s="40"/>
    </row>
    <row r="362" spans="1:16" ht="26.65" customHeight="1">
      <c r="A362" s="124">
        <f>IF(E362="","",COUNTA($G$8:G362))</f>
        <v>255</v>
      </c>
      <c r="B362" s="437" t="s">
        <v>1643</v>
      </c>
      <c r="C362" s="453">
        <v>1920022</v>
      </c>
      <c r="D362" s="55" t="str">
        <f t="shared" si="32"/>
        <v>19200</v>
      </c>
      <c r="E362" s="378" t="s">
        <v>407</v>
      </c>
      <c r="F362" s="56" t="str">
        <f t="shared" si="33"/>
        <v>192002204</v>
      </c>
      <c r="G362" s="56" t="s">
        <v>1783</v>
      </c>
      <c r="H362" s="65"/>
      <c r="I362" s="65"/>
      <c r="J362" s="121"/>
      <c r="K362" s="645" t="s">
        <v>1180</v>
      </c>
      <c r="M362" s="432"/>
      <c r="N362" s="40"/>
      <c r="O362" s="40"/>
      <c r="P362" s="40"/>
    </row>
    <row r="363" spans="1:16" ht="26.65" customHeight="1">
      <c r="A363" s="124">
        <f>IF(E363="","",COUNTA($G$8:G363))</f>
        <v>256</v>
      </c>
      <c r="B363" s="437" t="s">
        <v>1644</v>
      </c>
      <c r="C363" s="453">
        <v>1920022</v>
      </c>
      <c r="D363" s="55" t="str">
        <f t="shared" si="32"/>
        <v>19200</v>
      </c>
      <c r="E363" s="378" t="s">
        <v>408</v>
      </c>
      <c r="F363" s="56" t="str">
        <f t="shared" si="33"/>
        <v>192002205</v>
      </c>
      <c r="G363" s="56" t="s">
        <v>1783</v>
      </c>
      <c r="H363" s="151" t="s">
        <v>41</v>
      </c>
      <c r="I363" s="151"/>
      <c r="J363" s="121"/>
      <c r="K363" s="645" t="s">
        <v>1181</v>
      </c>
      <c r="M363" s="432"/>
      <c r="N363" s="40"/>
      <c r="O363" s="40"/>
      <c r="P363" s="40"/>
    </row>
    <row r="364" spans="1:16" ht="26.65" customHeight="1">
      <c r="A364" s="124">
        <f>IF(E364="","",COUNTA($G$8:G364))</f>
        <v>257</v>
      </c>
      <c r="B364" s="437" t="s">
        <v>1694</v>
      </c>
      <c r="C364" s="453">
        <v>1920042</v>
      </c>
      <c r="D364" s="55" t="str">
        <f t="shared" si="32"/>
        <v>19200</v>
      </c>
      <c r="E364" s="378" t="s">
        <v>402</v>
      </c>
      <c r="F364" s="56" t="str">
        <f t="shared" si="33"/>
        <v>192004201</v>
      </c>
      <c r="G364" s="56" t="s">
        <v>69</v>
      </c>
      <c r="H364" s="42" t="s">
        <v>41</v>
      </c>
      <c r="I364" s="42" t="s">
        <v>41</v>
      </c>
      <c r="J364" s="121"/>
      <c r="K364" s="645" t="s">
        <v>1182</v>
      </c>
      <c r="M364" s="432"/>
      <c r="N364" s="40"/>
      <c r="O364" s="40"/>
      <c r="P364" s="40"/>
    </row>
    <row r="365" spans="1:16" ht="20.100000000000001" customHeight="1">
      <c r="A365" s="460" t="s">
        <v>470</v>
      </c>
      <c r="B365" s="474" t="s">
        <v>590</v>
      </c>
      <c r="C365" s="491">
        <v>20</v>
      </c>
      <c r="D365" s="117"/>
      <c r="E365" s="489"/>
      <c r="F365" s="567">
        <v>20</v>
      </c>
      <c r="G365" s="56"/>
      <c r="H365" s="20"/>
      <c r="I365" s="20"/>
      <c r="J365" s="121"/>
      <c r="K365" s="645">
        <v>20</v>
      </c>
      <c r="M365" s="432"/>
      <c r="N365" s="40"/>
      <c r="O365" s="40"/>
      <c r="P365" s="40"/>
    </row>
    <row r="366" spans="1:16" ht="30.75" customHeight="1">
      <c r="A366" s="467">
        <v>33</v>
      </c>
      <c r="B366" s="479" t="s">
        <v>641</v>
      </c>
      <c r="C366" s="495" t="s">
        <v>464</v>
      </c>
      <c r="D366" s="117"/>
      <c r="E366" s="489"/>
      <c r="F366" s="495" t="s">
        <v>464</v>
      </c>
      <c r="G366" s="56"/>
      <c r="H366" s="20"/>
      <c r="I366" s="20"/>
      <c r="J366" s="121"/>
      <c r="K366" s="645" t="s">
        <v>464</v>
      </c>
      <c r="M366" s="432"/>
      <c r="N366" s="40"/>
      <c r="O366" s="40"/>
      <c r="P366" s="40"/>
    </row>
    <row r="367" spans="1:16" ht="20.25" customHeight="1">
      <c r="A367" s="161" t="s">
        <v>546</v>
      </c>
      <c r="B367" s="442" t="s">
        <v>367</v>
      </c>
      <c r="C367" s="493" t="s">
        <v>278</v>
      </c>
      <c r="D367" s="55"/>
      <c r="E367" s="378"/>
      <c r="F367" s="500" t="str">
        <f>LEFT(C367,5)&amp;E367</f>
        <v>2011</v>
      </c>
      <c r="G367" s="56"/>
      <c r="H367" s="20"/>
      <c r="I367" s="20"/>
      <c r="J367" s="121"/>
      <c r="K367" s="645" t="s">
        <v>278</v>
      </c>
      <c r="M367" s="432"/>
      <c r="N367" s="40"/>
      <c r="O367" s="40"/>
      <c r="P367" s="40"/>
    </row>
    <row r="368" spans="1:16" ht="26.65" customHeight="1">
      <c r="A368" s="124">
        <f>IF(E368="","",COUNTA($G$8:G368))</f>
        <v>258</v>
      </c>
      <c r="B368" s="437" t="s">
        <v>1731</v>
      </c>
      <c r="C368" s="614" t="s">
        <v>893</v>
      </c>
      <c r="D368" s="55" t="str">
        <f>LEFT(C368,5)</f>
        <v>20110</v>
      </c>
      <c r="E368" s="378" t="s">
        <v>402</v>
      </c>
      <c r="F368" s="56" t="str">
        <f>LEFT(C368,7)&amp;E368</f>
        <v>201102501</v>
      </c>
      <c r="G368" s="56" t="s">
        <v>77</v>
      </c>
      <c r="H368" s="20"/>
      <c r="I368" s="20"/>
      <c r="J368" s="121"/>
      <c r="K368" s="645" t="s">
        <v>1183</v>
      </c>
      <c r="M368" s="432"/>
      <c r="N368" s="40"/>
      <c r="O368" s="40"/>
      <c r="P368" s="40"/>
    </row>
    <row r="369" spans="1:16" ht="26.65" customHeight="1">
      <c r="A369" s="124">
        <f>IF(E369="","",COUNTA($G$8:G369))</f>
        <v>259</v>
      </c>
      <c r="B369" s="437" t="s">
        <v>1732</v>
      </c>
      <c r="C369" s="614" t="s">
        <v>893</v>
      </c>
      <c r="D369" s="55" t="str">
        <f>LEFT(C369,5)</f>
        <v>20110</v>
      </c>
      <c r="E369" s="378" t="s">
        <v>405</v>
      </c>
      <c r="F369" s="56" t="str">
        <f>LEFT(C369,7)&amp;E369</f>
        <v>201102502</v>
      </c>
      <c r="G369" s="56" t="s">
        <v>77</v>
      </c>
      <c r="H369" s="20"/>
      <c r="I369" s="20"/>
      <c r="J369" s="121"/>
      <c r="K369" s="645" t="s">
        <v>1184</v>
      </c>
      <c r="M369" s="432"/>
      <c r="N369" s="40"/>
      <c r="O369" s="40"/>
      <c r="P369" s="40"/>
    </row>
    <row r="370" spans="1:16" ht="26.65" customHeight="1">
      <c r="A370" s="124">
        <f>IF(E370="","",COUNTA($G$8:G370))</f>
        <v>260</v>
      </c>
      <c r="B370" s="437" t="s">
        <v>1733</v>
      </c>
      <c r="C370" s="614" t="s">
        <v>909</v>
      </c>
      <c r="D370" s="55" t="str">
        <f t="shared" ref="D370:D376" si="34">LEFT(C370,5)</f>
        <v>20110</v>
      </c>
      <c r="E370" s="378" t="s">
        <v>402</v>
      </c>
      <c r="F370" s="626" t="str">
        <f t="shared" ref="F370:F376" si="35">LEFT(C370,7)&amp;E370</f>
        <v>201102701</v>
      </c>
      <c r="G370" s="56" t="s">
        <v>69</v>
      </c>
      <c r="H370" s="151"/>
      <c r="I370" s="151"/>
      <c r="J370" s="121"/>
      <c r="K370" s="645" t="s">
        <v>1185</v>
      </c>
      <c r="M370" s="432"/>
      <c r="N370" s="40"/>
      <c r="O370" s="40"/>
      <c r="P370" s="40"/>
    </row>
    <row r="371" spans="1:16" ht="26.65" customHeight="1">
      <c r="A371" s="124">
        <f>IF(E371="","",COUNTA($G$8:G371))</f>
        <v>261</v>
      </c>
      <c r="B371" s="437" t="s">
        <v>1448</v>
      </c>
      <c r="C371" s="453">
        <v>2011036</v>
      </c>
      <c r="D371" s="55" t="str">
        <f t="shared" si="34"/>
        <v>20110</v>
      </c>
      <c r="E371" s="378" t="s">
        <v>402</v>
      </c>
      <c r="F371" s="56" t="str">
        <f t="shared" si="35"/>
        <v>201103601</v>
      </c>
      <c r="G371" s="56" t="s">
        <v>69</v>
      </c>
      <c r="H371" s="151" t="s">
        <v>41</v>
      </c>
      <c r="I371" s="151"/>
      <c r="J371" s="121"/>
      <c r="K371" s="645" t="s">
        <v>1186</v>
      </c>
      <c r="M371" s="432"/>
      <c r="N371" s="40"/>
      <c r="O371" s="40"/>
      <c r="P371" s="40"/>
    </row>
    <row r="372" spans="1:16" ht="26.65" customHeight="1">
      <c r="A372" s="124">
        <f>IF(E372="","",COUNTA($G$8:G372))</f>
        <v>262</v>
      </c>
      <c r="B372" s="437" t="s">
        <v>1506</v>
      </c>
      <c r="C372" s="453">
        <v>2011038</v>
      </c>
      <c r="D372" s="55" t="str">
        <f t="shared" si="34"/>
        <v>20110</v>
      </c>
      <c r="E372" s="378" t="s">
        <v>402</v>
      </c>
      <c r="F372" s="56" t="str">
        <f t="shared" si="35"/>
        <v>201103801</v>
      </c>
      <c r="G372" s="56" t="s">
        <v>69</v>
      </c>
      <c r="H372" s="151" t="s">
        <v>41</v>
      </c>
      <c r="I372" s="151"/>
      <c r="J372" s="121"/>
      <c r="K372" s="645" t="s">
        <v>1187</v>
      </c>
      <c r="M372" s="432"/>
      <c r="N372" s="40"/>
      <c r="O372" s="40"/>
      <c r="P372" s="40"/>
    </row>
    <row r="373" spans="1:16" ht="26.65" customHeight="1">
      <c r="A373" s="124">
        <f>IF(E373="","",COUNTA($G$8:G373))</f>
        <v>263</v>
      </c>
      <c r="B373" s="437" t="s">
        <v>1507</v>
      </c>
      <c r="C373" s="453">
        <v>2011043</v>
      </c>
      <c r="D373" s="55" t="str">
        <f t="shared" si="34"/>
        <v>20110</v>
      </c>
      <c r="E373" s="378" t="s">
        <v>402</v>
      </c>
      <c r="F373" s="56" t="str">
        <f t="shared" si="35"/>
        <v>201104301</v>
      </c>
      <c r="G373" s="56" t="s">
        <v>69</v>
      </c>
      <c r="H373" s="151" t="s">
        <v>41</v>
      </c>
      <c r="I373" s="151"/>
      <c r="J373" s="121"/>
      <c r="K373" s="645" t="s">
        <v>1188</v>
      </c>
      <c r="M373" s="432"/>
      <c r="N373" s="40"/>
      <c r="O373" s="40"/>
      <c r="P373" s="40"/>
    </row>
    <row r="374" spans="1:16" ht="26.65" customHeight="1">
      <c r="A374" s="124">
        <f>IF(E374="","",COUNTA($G$8:G374))</f>
        <v>264</v>
      </c>
      <c r="B374" s="437" t="s">
        <v>1508</v>
      </c>
      <c r="C374" s="453">
        <v>2011056</v>
      </c>
      <c r="D374" s="55" t="str">
        <f t="shared" si="34"/>
        <v>20110</v>
      </c>
      <c r="E374" s="378" t="s">
        <v>402</v>
      </c>
      <c r="F374" s="56" t="str">
        <f t="shared" si="35"/>
        <v>201105601</v>
      </c>
      <c r="G374" s="56" t="s">
        <v>69</v>
      </c>
      <c r="H374" s="151" t="s">
        <v>41</v>
      </c>
      <c r="I374" s="151"/>
      <c r="J374" s="121"/>
      <c r="K374" s="645" t="s">
        <v>1189</v>
      </c>
      <c r="M374" s="432"/>
      <c r="N374" s="40"/>
      <c r="O374" s="40"/>
      <c r="P374" s="40"/>
    </row>
    <row r="375" spans="1:16" ht="26.65" customHeight="1">
      <c r="A375" s="124">
        <f>IF(E375="","",COUNTA($G$8:G375))</f>
        <v>265</v>
      </c>
      <c r="B375" s="437" t="s">
        <v>1509</v>
      </c>
      <c r="C375" s="453">
        <v>2011068</v>
      </c>
      <c r="D375" s="55" t="str">
        <f t="shared" si="34"/>
        <v>20110</v>
      </c>
      <c r="E375" s="378" t="s">
        <v>402</v>
      </c>
      <c r="F375" s="56" t="str">
        <f t="shared" si="35"/>
        <v>201106801</v>
      </c>
      <c r="G375" s="56" t="s">
        <v>69</v>
      </c>
      <c r="H375" s="151" t="s">
        <v>41</v>
      </c>
      <c r="I375" s="151"/>
      <c r="J375" s="121"/>
      <c r="K375" s="645" t="s">
        <v>1190</v>
      </c>
      <c r="M375" s="432"/>
      <c r="N375" s="40"/>
      <c r="O375" s="40"/>
      <c r="P375" s="40"/>
    </row>
    <row r="376" spans="1:16" ht="26.65" customHeight="1">
      <c r="A376" s="124">
        <f>IF(E376="","",COUNTA($G$8:G376))</f>
        <v>266</v>
      </c>
      <c r="B376" s="437" t="s">
        <v>1695</v>
      </c>
      <c r="C376" s="453">
        <v>2011068</v>
      </c>
      <c r="D376" s="55" t="str">
        <f t="shared" si="34"/>
        <v>20110</v>
      </c>
      <c r="E376" s="378" t="s">
        <v>405</v>
      </c>
      <c r="F376" s="56" t="str">
        <f t="shared" si="35"/>
        <v>201106802</v>
      </c>
      <c r="G376" s="56" t="s">
        <v>69</v>
      </c>
      <c r="H376" s="151" t="s">
        <v>41</v>
      </c>
      <c r="I376" s="151"/>
      <c r="J376" s="121"/>
      <c r="K376" s="645" t="s">
        <v>1191</v>
      </c>
      <c r="M376" s="432"/>
      <c r="N376" s="40"/>
      <c r="O376" s="40"/>
      <c r="P376" s="40"/>
    </row>
    <row r="377" spans="1:16" ht="20.100000000000001" customHeight="1">
      <c r="A377" s="161" t="s">
        <v>548</v>
      </c>
      <c r="B377" s="442" t="s">
        <v>368</v>
      </c>
      <c r="C377" s="493" t="s">
        <v>305</v>
      </c>
      <c r="D377" s="101"/>
      <c r="E377" s="378"/>
      <c r="F377" s="500" t="str">
        <f>LEFT(C377,5)&amp;E377</f>
        <v>2012</v>
      </c>
      <c r="G377" s="56"/>
      <c r="H377" s="69"/>
      <c r="I377" s="69"/>
      <c r="J377" s="121"/>
      <c r="K377" s="645" t="s">
        <v>305</v>
      </c>
      <c r="M377" s="432"/>
      <c r="N377" s="40"/>
      <c r="O377" s="40"/>
      <c r="P377" s="40"/>
    </row>
    <row r="378" spans="1:16" ht="26.65" customHeight="1">
      <c r="A378" s="124">
        <f>IF(E378="","",COUNTA($G$8:G378))</f>
        <v>267</v>
      </c>
      <c r="B378" s="437" t="s">
        <v>1645</v>
      </c>
      <c r="C378" s="453" t="s">
        <v>154</v>
      </c>
      <c r="D378" s="55" t="str">
        <f>LEFT(C378,5)</f>
        <v>20120</v>
      </c>
      <c r="E378" s="378" t="s">
        <v>402</v>
      </c>
      <c r="F378" s="56" t="str">
        <f>LEFT(C378,7)&amp;E378</f>
        <v>201203001</v>
      </c>
      <c r="G378" s="56" t="s">
        <v>77</v>
      </c>
      <c r="H378" s="150"/>
      <c r="I378" s="150"/>
      <c r="J378" s="121"/>
      <c r="K378" s="645" t="s">
        <v>1192</v>
      </c>
      <c r="M378" s="432"/>
      <c r="N378" s="40"/>
      <c r="O378" s="40"/>
      <c r="P378" s="40"/>
    </row>
    <row r="379" spans="1:16" ht="26.65" customHeight="1">
      <c r="A379" s="124">
        <f>IF(E379="","",COUNTA($G$8:G379))</f>
        <v>268</v>
      </c>
      <c r="B379" s="437" t="s">
        <v>1646</v>
      </c>
      <c r="C379" s="531" t="s">
        <v>695</v>
      </c>
      <c r="D379" s="55" t="str">
        <f>LEFT(C379,5)</f>
        <v>20120</v>
      </c>
      <c r="E379" s="378" t="s">
        <v>402</v>
      </c>
      <c r="F379" s="56" t="str">
        <f>LEFT(C379,7)&amp;E379</f>
        <v>201204001</v>
      </c>
      <c r="G379" s="56" t="s">
        <v>77</v>
      </c>
      <c r="H379" s="150"/>
      <c r="I379" s="150"/>
      <c r="J379" s="121"/>
      <c r="K379" s="645" t="s">
        <v>1193</v>
      </c>
      <c r="M379" s="432"/>
      <c r="N379" s="40"/>
      <c r="O379" s="40"/>
      <c r="P379" s="40"/>
    </row>
    <row r="380" spans="1:16" ht="26.65" customHeight="1">
      <c r="A380" s="124">
        <f>IF(E380="","",COUNTA($G$8:G380))</f>
        <v>269</v>
      </c>
      <c r="B380" s="437" t="s">
        <v>1734</v>
      </c>
      <c r="C380" s="531" t="s">
        <v>694</v>
      </c>
      <c r="D380" s="55" t="str">
        <f>LEFT(C380,5)</f>
        <v>20120</v>
      </c>
      <c r="E380" s="378" t="s">
        <v>402</v>
      </c>
      <c r="F380" s="56" t="str">
        <f>LEFT(C380,7)&amp;E380</f>
        <v>201205001</v>
      </c>
      <c r="G380" s="56" t="s">
        <v>77</v>
      </c>
      <c r="H380" s="150"/>
      <c r="I380" s="150"/>
      <c r="J380" s="121"/>
      <c r="K380" s="645" t="s">
        <v>1194</v>
      </c>
      <c r="M380" s="432"/>
      <c r="N380" s="40"/>
      <c r="O380" s="40"/>
      <c r="P380" s="40"/>
    </row>
    <row r="381" spans="1:16" ht="26.65" customHeight="1">
      <c r="A381" s="124">
        <f>IF(E381="","",COUNTA($G$8:G381))</f>
        <v>270</v>
      </c>
      <c r="B381" s="437" t="s">
        <v>1735</v>
      </c>
      <c r="C381" s="531" t="s">
        <v>696</v>
      </c>
      <c r="D381" s="55" t="str">
        <f>LEFT(C381,5)</f>
        <v>20120</v>
      </c>
      <c r="E381" s="378" t="s">
        <v>402</v>
      </c>
      <c r="F381" s="56" t="str">
        <f>LEFT(C381,7)&amp;E381</f>
        <v>201207001</v>
      </c>
      <c r="G381" s="56" t="s">
        <v>77</v>
      </c>
      <c r="H381" s="150"/>
      <c r="I381" s="150"/>
      <c r="J381" s="121"/>
      <c r="K381" s="645" t="s">
        <v>1195</v>
      </c>
      <c r="M381" s="432"/>
      <c r="N381" s="40"/>
      <c r="O381" s="40"/>
      <c r="P381" s="40"/>
    </row>
    <row r="382" spans="1:16" ht="26.65" customHeight="1">
      <c r="A382" s="124">
        <f>IF(E382="","",COUNTA($G$8:G382))</f>
        <v>271</v>
      </c>
      <c r="B382" s="437" t="s">
        <v>1736</v>
      </c>
      <c r="C382" s="531" t="s">
        <v>697</v>
      </c>
      <c r="D382" s="55" t="str">
        <f>LEFT(C382,5)</f>
        <v>20120</v>
      </c>
      <c r="E382" s="378" t="s">
        <v>402</v>
      </c>
      <c r="F382" s="56" t="str">
        <f>LEFT(C382,7)&amp;E382</f>
        <v>201208001</v>
      </c>
      <c r="G382" s="56" t="s">
        <v>77</v>
      </c>
      <c r="H382" s="150"/>
      <c r="I382" s="150"/>
      <c r="J382" s="121"/>
      <c r="K382" s="645" t="s">
        <v>1196</v>
      </c>
      <c r="M382" s="432"/>
      <c r="N382" s="40"/>
      <c r="O382" s="40"/>
      <c r="P382" s="40"/>
    </row>
    <row r="383" spans="1:16" ht="20.100000000000001" customHeight="1">
      <c r="A383" s="161" t="s">
        <v>550</v>
      </c>
      <c r="B383" s="442" t="s">
        <v>369</v>
      </c>
      <c r="C383" s="493" t="s">
        <v>279</v>
      </c>
      <c r="D383" s="55"/>
      <c r="E383" s="378"/>
      <c r="F383" s="500" t="str">
        <f>LEFT(C383,5)&amp;E383</f>
        <v>2013</v>
      </c>
      <c r="G383" s="56"/>
      <c r="H383" s="108"/>
      <c r="I383" s="108"/>
      <c r="J383" s="121"/>
      <c r="K383" s="645" t="s">
        <v>279</v>
      </c>
      <c r="M383" s="432"/>
      <c r="N383" s="40"/>
      <c r="O383" s="40"/>
      <c r="P383" s="40"/>
    </row>
    <row r="384" spans="1:16" ht="26.65" customHeight="1">
      <c r="A384" s="124">
        <f>IF(E384="","",COUNTA($G$8:G384))</f>
        <v>272</v>
      </c>
      <c r="B384" s="437" t="s">
        <v>1737</v>
      </c>
      <c r="C384" s="453" t="s">
        <v>280</v>
      </c>
      <c r="D384" s="55" t="str">
        <f t="shared" ref="D384:D391" si="36">LEFT(C384,5)</f>
        <v>20131</v>
      </c>
      <c r="E384" s="378" t="s">
        <v>402</v>
      </c>
      <c r="F384" s="56" t="str">
        <f t="shared" ref="F384:F391" si="37">LEFT(C384,7)&amp;E384</f>
        <v>201310101</v>
      </c>
      <c r="G384" s="56" t="s">
        <v>69</v>
      </c>
      <c r="H384" s="151" t="s">
        <v>41</v>
      </c>
      <c r="I384" s="151"/>
      <c r="J384" s="121"/>
      <c r="K384" s="645" t="s">
        <v>1197</v>
      </c>
      <c r="M384" s="432"/>
      <c r="N384" s="40"/>
      <c r="O384" s="40"/>
      <c r="P384" s="40"/>
    </row>
    <row r="385" spans="1:16" ht="26.65" customHeight="1">
      <c r="A385" s="124">
        <f>IF(E385="","",COUNTA($G$8:G385))</f>
        <v>273</v>
      </c>
      <c r="B385" s="437" t="s">
        <v>1449</v>
      </c>
      <c r="C385" s="453" t="s">
        <v>280</v>
      </c>
      <c r="D385" s="55" t="str">
        <f t="shared" si="36"/>
        <v>20131</v>
      </c>
      <c r="E385" s="378" t="s">
        <v>405</v>
      </c>
      <c r="F385" s="56" t="str">
        <f t="shared" si="37"/>
        <v>201310102</v>
      </c>
      <c r="G385" s="56" t="s">
        <v>69</v>
      </c>
      <c r="H385" s="151"/>
      <c r="I385" s="151"/>
      <c r="J385" s="121"/>
      <c r="K385" s="645" t="s">
        <v>1198</v>
      </c>
      <c r="M385" s="432"/>
      <c r="N385" s="40"/>
      <c r="O385" s="40"/>
      <c r="P385" s="40"/>
    </row>
    <row r="386" spans="1:16" ht="26.65" customHeight="1">
      <c r="A386" s="124">
        <f>IF(E386="","",COUNTA($G$8:G386))</f>
        <v>274</v>
      </c>
      <c r="B386" s="437" t="s">
        <v>1450</v>
      </c>
      <c r="C386" s="453" t="s">
        <v>280</v>
      </c>
      <c r="D386" s="55" t="str">
        <f t="shared" si="36"/>
        <v>20131</v>
      </c>
      <c r="E386" s="378" t="s">
        <v>406</v>
      </c>
      <c r="F386" s="56" t="str">
        <f t="shared" si="37"/>
        <v>201310103</v>
      </c>
      <c r="G386" s="56" t="s">
        <v>69</v>
      </c>
      <c r="H386" s="151"/>
      <c r="I386" s="151"/>
      <c r="J386" s="121"/>
      <c r="K386" s="645" t="s">
        <v>1199</v>
      </c>
      <c r="M386" s="432"/>
      <c r="N386" s="40"/>
      <c r="O386" s="40"/>
      <c r="P386" s="40"/>
    </row>
    <row r="387" spans="1:16" ht="26.65" customHeight="1">
      <c r="A387" s="124">
        <f>IF(E387="","",COUNTA($G$8:G387))</f>
        <v>275</v>
      </c>
      <c r="B387" s="437" t="s">
        <v>1451</v>
      </c>
      <c r="C387" s="453" t="s">
        <v>280</v>
      </c>
      <c r="D387" s="55" t="str">
        <f t="shared" si="36"/>
        <v>20131</v>
      </c>
      <c r="E387" s="378" t="s">
        <v>407</v>
      </c>
      <c r="F387" s="56" t="str">
        <f t="shared" si="37"/>
        <v>201310104</v>
      </c>
      <c r="G387" s="56" t="s">
        <v>69</v>
      </c>
      <c r="H387" s="151" t="s">
        <v>41</v>
      </c>
      <c r="I387" s="151"/>
      <c r="J387" s="121"/>
      <c r="K387" s="645" t="s">
        <v>1200</v>
      </c>
      <c r="M387" s="432"/>
      <c r="N387" s="40"/>
      <c r="O387" s="40"/>
      <c r="P387" s="40"/>
    </row>
    <row r="388" spans="1:16" ht="26.65" customHeight="1">
      <c r="A388" s="124">
        <f>IF(E388="","",COUNTA($G$8:G388))</f>
        <v>276</v>
      </c>
      <c r="B388" s="437" t="s">
        <v>1452</v>
      </c>
      <c r="C388" s="453" t="s">
        <v>280</v>
      </c>
      <c r="D388" s="55" t="str">
        <f t="shared" si="36"/>
        <v>20131</v>
      </c>
      <c r="E388" s="378" t="s">
        <v>408</v>
      </c>
      <c r="F388" s="56" t="str">
        <f t="shared" si="37"/>
        <v>201310105</v>
      </c>
      <c r="G388" s="56" t="s">
        <v>69</v>
      </c>
      <c r="H388" s="151" t="s">
        <v>41</v>
      </c>
      <c r="I388" s="151"/>
      <c r="J388" s="121"/>
      <c r="K388" s="645" t="s">
        <v>1201</v>
      </c>
      <c r="M388" s="432"/>
      <c r="N388" s="40"/>
      <c r="O388" s="40"/>
      <c r="P388" s="40"/>
    </row>
    <row r="389" spans="1:16" ht="26.65" customHeight="1">
      <c r="A389" s="124">
        <f>IF(E389="","",COUNTA($G$8:G389))</f>
        <v>277</v>
      </c>
      <c r="B389" s="437" t="s">
        <v>1453</v>
      </c>
      <c r="C389" s="453" t="s">
        <v>280</v>
      </c>
      <c r="D389" s="55" t="str">
        <f t="shared" si="36"/>
        <v>20131</v>
      </c>
      <c r="E389" s="378" t="s">
        <v>409</v>
      </c>
      <c r="F389" s="56" t="str">
        <f t="shared" si="37"/>
        <v>201310106</v>
      </c>
      <c r="G389" s="56" t="s">
        <v>69</v>
      </c>
      <c r="H389" s="151"/>
      <c r="I389" s="151"/>
      <c r="J389" s="121"/>
      <c r="K389" s="645" t="s">
        <v>1202</v>
      </c>
      <c r="M389" s="432"/>
      <c r="N389" s="40"/>
      <c r="O389" s="40"/>
      <c r="P389" s="40"/>
    </row>
    <row r="390" spans="1:16" ht="26.65" customHeight="1">
      <c r="A390" s="124">
        <f>IF(E390="","",COUNTA($G$8:G390))</f>
        <v>278</v>
      </c>
      <c r="B390" s="437" t="s">
        <v>1738</v>
      </c>
      <c r="C390" s="453" t="s">
        <v>1516</v>
      </c>
      <c r="D390" s="55" t="str">
        <f t="shared" si="36"/>
        <v>20132</v>
      </c>
      <c r="E390" s="453" t="s">
        <v>402</v>
      </c>
      <c r="F390" s="453" t="str">
        <f t="shared" si="37"/>
        <v>201321001</v>
      </c>
      <c r="G390" s="56" t="s">
        <v>69</v>
      </c>
      <c r="H390" s="151" t="s">
        <v>41</v>
      </c>
      <c r="I390" s="151"/>
      <c r="J390" s="121"/>
      <c r="K390" s="645" t="s">
        <v>1203</v>
      </c>
      <c r="L390" s="27"/>
      <c r="M390" s="432"/>
      <c r="N390" s="40"/>
      <c r="O390" s="40"/>
      <c r="P390" s="40"/>
    </row>
    <row r="391" spans="1:16" ht="26.65" customHeight="1">
      <c r="A391" s="124">
        <f>IF(E391="","",COUNTA($G$8:G391))</f>
        <v>279</v>
      </c>
      <c r="B391" s="437" t="s">
        <v>1739</v>
      </c>
      <c r="C391" s="453" t="s">
        <v>1516</v>
      </c>
      <c r="D391" s="55" t="str">
        <f t="shared" si="36"/>
        <v>20132</v>
      </c>
      <c r="E391" s="453" t="s">
        <v>405</v>
      </c>
      <c r="F391" s="453" t="str">
        <f t="shared" si="37"/>
        <v>201321002</v>
      </c>
      <c r="G391" s="56" t="s">
        <v>69</v>
      </c>
      <c r="H391" s="151" t="s">
        <v>41</v>
      </c>
      <c r="I391" s="151"/>
      <c r="J391" s="121"/>
      <c r="K391" s="645" t="s">
        <v>1204</v>
      </c>
      <c r="L391" s="27"/>
      <c r="M391" s="432"/>
      <c r="N391" s="40"/>
      <c r="O391" s="40"/>
      <c r="P391" s="40"/>
    </row>
    <row r="392" spans="1:16" ht="20.100000000000001" customHeight="1">
      <c r="A392" s="133">
        <v>34</v>
      </c>
      <c r="B392" s="479" t="s">
        <v>642</v>
      </c>
      <c r="C392" s="495" t="s">
        <v>673</v>
      </c>
      <c r="D392" s="55"/>
      <c r="E392" s="378"/>
      <c r="F392" s="495" t="s">
        <v>673</v>
      </c>
      <c r="G392" s="56"/>
      <c r="H392" s="69"/>
      <c r="I392" s="69"/>
      <c r="J392" s="121"/>
      <c r="K392" s="645" t="s">
        <v>673</v>
      </c>
      <c r="M392" s="432"/>
      <c r="N392" s="40"/>
      <c r="O392" s="40"/>
      <c r="P392" s="40"/>
    </row>
    <row r="393" spans="1:16" ht="24" customHeight="1">
      <c r="A393" s="161" t="s">
        <v>552</v>
      </c>
      <c r="B393" s="442" t="s">
        <v>2118</v>
      </c>
      <c r="C393" s="493" t="s">
        <v>306</v>
      </c>
      <c r="D393" s="55"/>
      <c r="E393" s="378"/>
      <c r="F393" s="500" t="str">
        <f>LEFT(C393,5)&amp;E393</f>
        <v>2021</v>
      </c>
      <c r="G393" s="56"/>
      <c r="H393" s="69"/>
      <c r="I393" s="69"/>
      <c r="J393" s="121"/>
      <c r="K393" s="645" t="s">
        <v>306</v>
      </c>
      <c r="M393" s="432"/>
      <c r="N393" s="40"/>
      <c r="O393" s="40"/>
      <c r="P393" s="40"/>
    </row>
    <row r="394" spans="1:16" ht="26.65" customHeight="1">
      <c r="A394" s="124">
        <f>IF(E394="","",COUNTA($G$8:G394))</f>
        <v>280</v>
      </c>
      <c r="B394" s="437" t="s">
        <v>1647</v>
      </c>
      <c r="C394" s="531" t="s">
        <v>860</v>
      </c>
      <c r="D394" s="55" t="str">
        <f t="shared" ref="D394:D400" si="38">LEFT(C394,5)</f>
        <v>20210</v>
      </c>
      <c r="E394" s="378" t="s">
        <v>402</v>
      </c>
      <c r="F394" s="56" t="str">
        <f t="shared" ref="F394:F400" si="39">LEFT(C394,7)&amp;E394</f>
        <v>202101201</v>
      </c>
      <c r="G394" s="56" t="s">
        <v>1783</v>
      </c>
      <c r="H394" s="65"/>
      <c r="I394" s="65"/>
      <c r="J394" s="121"/>
      <c r="K394" s="645" t="s">
        <v>1205</v>
      </c>
      <c r="M394" s="432"/>
      <c r="N394" s="40"/>
      <c r="O394" s="40"/>
      <c r="P394" s="40"/>
    </row>
    <row r="395" spans="1:16" ht="26.65" customHeight="1">
      <c r="A395" s="124">
        <f>IF(E395="","",COUNTA($G$8:G395))</f>
        <v>281</v>
      </c>
      <c r="B395" s="437" t="s">
        <v>1648</v>
      </c>
      <c r="C395" s="531" t="s">
        <v>860</v>
      </c>
      <c r="D395" s="55" t="str">
        <f t="shared" si="38"/>
        <v>20210</v>
      </c>
      <c r="E395" s="378" t="s">
        <v>405</v>
      </c>
      <c r="F395" s="56" t="str">
        <f t="shared" si="39"/>
        <v>202101202</v>
      </c>
      <c r="G395" s="56" t="s">
        <v>77</v>
      </c>
      <c r="H395" s="65"/>
      <c r="I395" s="65"/>
      <c r="J395" s="121"/>
      <c r="K395" s="645" t="s">
        <v>1206</v>
      </c>
      <c r="M395" s="432"/>
      <c r="N395" s="40"/>
      <c r="O395" s="40"/>
      <c r="P395" s="40"/>
    </row>
    <row r="396" spans="1:16" ht="26.65" customHeight="1">
      <c r="A396" s="124">
        <f>IF(E396="","",COUNTA($G$8:G396))</f>
        <v>282</v>
      </c>
      <c r="B396" s="437" t="s">
        <v>1649</v>
      </c>
      <c r="C396" s="531" t="s">
        <v>417</v>
      </c>
      <c r="D396" s="55" t="str">
        <f t="shared" si="38"/>
        <v>20210</v>
      </c>
      <c r="E396" s="378" t="s">
        <v>402</v>
      </c>
      <c r="F396" s="56" t="str">
        <f t="shared" si="39"/>
        <v>202101301</v>
      </c>
      <c r="G396" s="56" t="s">
        <v>77</v>
      </c>
      <c r="H396" s="65"/>
      <c r="I396" s="65"/>
      <c r="J396" s="121"/>
      <c r="K396" s="645" t="s">
        <v>1207</v>
      </c>
      <c r="M396" s="432"/>
      <c r="N396" s="40"/>
      <c r="O396" s="40"/>
      <c r="P396" s="40"/>
    </row>
    <row r="397" spans="1:16" ht="26.65" customHeight="1">
      <c r="A397" s="124">
        <f>IF(E397="","",COUNTA($G$8:G397))</f>
        <v>283</v>
      </c>
      <c r="B397" s="437" t="s">
        <v>1650</v>
      </c>
      <c r="C397" s="531" t="s">
        <v>417</v>
      </c>
      <c r="D397" s="55" t="str">
        <f t="shared" si="38"/>
        <v>20210</v>
      </c>
      <c r="E397" s="378" t="s">
        <v>405</v>
      </c>
      <c r="F397" s="56" t="str">
        <f t="shared" si="39"/>
        <v>202101302</v>
      </c>
      <c r="G397" s="56" t="s">
        <v>77</v>
      </c>
      <c r="H397" s="150"/>
      <c r="I397" s="150"/>
      <c r="J397" s="121"/>
      <c r="K397" s="645" t="s">
        <v>1208</v>
      </c>
      <c r="M397" s="432"/>
      <c r="N397" s="40"/>
      <c r="O397" s="40"/>
      <c r="P397" s="40"/>
    </row>
    <row r="398" spans="1:16" ht="26.65" customHeight="1">
      <c r="A398" s="124">
        <f>IF(E398="","",COUNTA($G$8:G398))</f>
        <v>284</v>
      </c>
      <c r="B398" s="437" t="s">
        <v>1651</v>
      </c>
      <c r="C398" s="531" t="s">
        <v>417</v>
      </c>
      <c r="D398" s="55" t="str">
        <f t="shared" si="38"/>
        <v>20210</v>
      </c>
      <c r="E398" s="378" t="s">
        <v>406</v>
      </c>
      <c r="F398" s="56" t="str">
        <f t="shared" si="39"/>
        <v>202101303</v>
      </c>
      <c r="G398" s="56" t="s">
        <v>42</v>
      </c>
      <c r="H398" s="150"/>
      <c r="I398" s="150"/>
      <c r="J398" s="121"/>
      <c r="K398" s="645" t="s">
        <v>1209</v>
      </c>
      <c r="M398" s="432"/>
      <c r="N398" s="40"/>
      <c r="O398" s="40"/>
      <c r="P398" s="40"/>
    </row>
    <row r="399" spans="1:16" ht="26.65" customHeight="1">
      <c r="A399" s="124">
        <f>IF(E399="","",COUNTA($G$8:G399))</f>
        <v>285</v>
      </c>
      <c r="B399" s="437" t="s">
        <v>1652</v>
      </c>
      <c r="C399" s="453" t="s">
        <v>156</v>
      </c>
      <c r="D399" s="55" t="str">
        <f t="shared" si="38"/>
        <v>20210</v>
      </c>
      <c r="E399" s="378" t="s">
        <v>402</v>
      </c>
      <c r="F399" s="56" t="str">
        <f t="shared" si="39"/>
        <v>202101901</v>
      </c>
      <c r="G399" s="56" t="s">
        <v>1783</v>
      </c>
      <c r="H399" s="65"/>
      <c r="I399" s="65"/>
      <c r="J399" s="121"/>
      <c r="K399" s="645" t="s">
        <v>1210</v>
      </c>
      <c r="M399" s="432"/>
      <c r="N399" s="40"/>
      <c r="O399" s="40"/>
      <c r="P399" s="40"/>
    </row>
    <row r="400" spans="1:16" s="74" customFormat="1" ht="26.65" customHeight="1">
      <c r="A400" s="124">
        <f>IF(E400="","",COUNTA($G$8:G400))</f>
        <v>286</v>
      </c>
      <c r="B400" s="437" t="s">
        <v>1653</v>
      </c>
      <c r="C400" s="453" t="s">
        <v>156</v>
      </c>
      <c r="D400" s="55" t="str">
        <f t="shared" si="38"/>
        <v>20210</v>
      </c>
      <c r="E400" s="378" t="s">
        <v>405</v>
      </c>
      <c r="F400" s="56" t="str">
        <f t="shared" si="39"/>
        <v>202101902</v>
      </c>
      <c r="G400" s="56" t="s">
        <v>77</v>
      </c>
      <c r="H400" s="151"/>
      <c r="I400" s="151"/>
      <c r="J400" s="121"/>
      <c r="K400" s="645" t="s">
        <v>1211</v>
      </c>
      <c r="M400" s="432"/>
      <c r="N400" s="40"/>
      <c r="O400" s="40"/>
      <c r="P400" s="40"/>
    </row>
    <row r="401" spans="1:16" s="74" customFormat="1" ht="26.65" customHeight="1">
      <c r="A401" s="161" t="s">
        <v>554</v>
      </c>
      <c r="B401" s="442" t="s">
        <v>370</v>
      </c>
      <c r="C401" s="493" t="s">
        <v>15</v>
      </c>
      <c r="D401" s="101"/>
      <c r="E401" s="378"/>
      <c r="F401" s="500" t="str">
        <f>LEFT(C401,5)&amp;E401</f>
        <v>2022</v>
      </c>
      <c r="G401" s="65"/>
      <c r="H401" s="5"/>
      <c r="I401" s="5"/>
      <c r="J401" s="121"/>
      <c r="K401" s="645" t="s">
        <v>15</v>
      </c>
      <c r="M401" s="432"/>
      <c r="N401" s="40"/>
      <c r="O401" s="40"/>
      <c r="P401" s="40"/>
    </row>
    <row r="402" spans="1:16" ht="26.65" customHeight="1">
      <c r="A402" s="124">
        <f>IF(E402="","",COUNTA($G$8:G402))</f>
        <v>287</v>
      </c>
      <c r="B402" s="437" t="s">
        <v>1671</v>
      </c>
      <c r="C402" s="453">
        <v>2022101</v>
      </c>
      <c r="D402" s="55" t="str">
        <f t="shared" ref="D402:D407" si="40">LEFT(C402,5)</f>
        <v>20221</v>
      </c>
      <c r="E402" s="378" t="s">
        <v>402</v>
      </c>
      <c r="F402" s="626" t="str">
        <f t="shared" ref="F402:F407" si="41">LEFT(C402,7)&amp;E402</f>
        <v>202210101</v>
      </c>
      <c r="G402" s="56" t="s">
        <v>42</v>
      </c>
      <c r="H402" s="42" t="s">
        <v>41</v>
      </c>
      <c r="I402" s="156"/>
      <c r="J402" s="121"/>
      <c r="K402" s="645" t="s">
        <v>1212</v>
      </c>
      <c r="L402" s="4"/>
      <c r="M402" s="432"/>
      <c r="N402" s="40"/>
      <c r="O402" s="40"/>
      <c r="P402" s="40"/>
    </row>
    <row r="403" spans="1:16" ht="26.65" customHeight="1">
      <c r="A403" s="124">
        <f>IF(E403="","",COUNTA($G$8:G403))</f>
        <v>288</v>
      </c>
      <c r="B403" s="437" t="s">
        <v>1672</v>
      </c>
      <c r="C403" s="453">
        <v>2022101</v>
      </c>
      <c r="D403" s="55" t="str">
        <f t="shared" si="40"/>
        <v>20221</v>
      </c>
      <c r="E403" s="378" t="s">
        <v>405</v>
      </c>
      <c r="F403" s="626" t="str">
        <f t="shared" si="41"/>
        <v>202210102</v>
      </c>
      <c r="G403" s="56" t="s">
        <v>42</v>
      </c>
      <c r="H403" s="42" t="s">
        <v>41</v>
      </c>
      <c r="I403" s="156"/>
      <c r="J403" s="121"/>
      <c r="K403" s="645" t="s">
        <v>1213</v>
      </c>
      <c r="L403" s="4"/>
      <c r="M403" s="432"/>
      <c r="N403" s="40"/>
      <c r="O403" s="40"/>
      <c r="P403" s="40"/>
    </row>
    <row r="404" spans="1:16" ht="26.65" customHeight="1">
      <c r="A404" s="124">
        <f>IF(E404="","",COUNTA($G$8:G404))</f>
        <v>289</v>
      </c>
      <c r="B404" s="437" t="s">
        <v>1673</v>
      </c>
      <c r="C404" s="453">
        <v>2022101</v>
      </c>
      <c r="D404" s="55" t="str">
        <f t="shared" si="40"/>
        <v>20221</v>
      </c>
      <c r="E404" s="378" t="s">
        <v>406</v>
      </c>
      <c r="F404" s="626" t="str">
        <f t="shared" si="41"/>
        <v>202210103</v>
      </c>
      <c r="G404" s="56" t="s">
        <v>1783</v>
      </c>
      <c r="H404" s="151" t="s">
        <v>41</v>
      </c>
      <c r="I404" s="151"/>
      <c r="J404" s="121"/>
      <c r="K404" s="645" t="s">
        <v>1214</v>
      </c>
      <c r="M404" s="432"/>
      <c r="N404" s="40"/>
      <c r="O404" s="40"/>
      <c r="P404" s="40"/>
    </row>
    <row r="405" spans="1:16" ht="26.65" customHeight="1">
      <c r="A405" s="124">
        <f>IF(E405="","",COUNTA($G$8:G405))</f>
        <v>290</v>
      </c>
      <c r="B405" s="437" t="s">
        <v>1674</v>
      </c>
      <c r="C405" s="453">
        <v>2022103</v>
      </c>
      <c r="D405" s="55" t="str">
        <f t="shared" si="40"/>
        <v>20221</v>
      </c>
      <c r="E405" s="378" t="s">
        <v>402</v>
      </c>
      <c r="F405" s="626" t="str">
        <f t="shared" si="41"/>
        <v>202210301</v>
      </c>
      <c r="G405" s="56" t="s">
        <v>77</v>
      </c>
      <c r="H405" s="42" t="s">
        <v>41</v>
      </c>
      <c r="I405" s="42" t="s">
        <v>5</v>
      </c>
      <c r="J405" s="121"/>
      <c r="K405" s="645" t="s">
        <v>1215</v>
      </c>
      <c r="M405" s="432"/>
      <c r="N405" s="40"/>
      <c r="O405" s="40"/>
      <c r="P405" s="40"/>
    </row>
    <row r="406" spans="1:16" ht="26.65" customHeight="1">
      <c r="A406" s="124">
        <f>IF(E406="","",COUNTA($G$8:G406))</f>
        <v>291</v>
      </c>
      <c r="B406" s="437" t="s">
        <v>1675</v>
      </c>
      <c r="C406" s="453">
        <v>2022103</v>
      </c>
      <c r="D406" s="55" t="str">
        <f t="shared" si="40"/>
        <v>20221</v>
      </c>
      <c r="E406" s="378" t="s">
        <v>405</v>
      </c>
      <c r="F406" s="626" t="str">
        <f t="shared" si="41"/>
        <v>202210302</v>
      </c>
      <c r="G406" s="56" t="s">
        <v>77</v>
      </c>
      <c r="H406" s="42" t="s">
        <v>41</v>
      </c>
      <c r="I406" s="42"/>
      <c r="J406" s="121"/>
      <c r="K406" s="645" t="s">
        <v>1216</v>
      </c>
      <c r="M406" s="432"/>
      <c r="N406" s="40"/>
      <c r="O406" s="40"/>
      <c r="P406" s="40"/>
    </row>
    <row r="407" spans="1:16" ht="26.65" customHeight="1">
      <c r="A407" s="124">
        <f>IF(E407="","",COUNTA($G$8:G407))</f>
        <v>292</v>
      </c>
      <c r="B407" s="437" t="s">
        <v>1772</v>
      </c>
      <c r="C407" s="453">
        <v>2022201</v>
      </c>
      <c r="D407" s="55" t="str">
        <f t="shared" si="40"/>
        <v>20222</v>
      </c>
      <c r="E407" s="378" t="s">
        <v>402</v>
      </c>
      <c r="F407" s="626" t="str">
        <f t="shared" si="41"/>
        <v>202220101</v>
      </c>
      <c r="G407" s="56" t="s">
        <v>69</v>
      </c>
      <c r="H407" s="151" t="s">
        <v>41</v>
      </c>
      <c r="I407" s="151"/>
      <c r="J407" s="121"/>
      <c r="K407" s="645" t="s">
        <v>1217</v>
      </c>
      <c r="M407" s="432"/>
      <c r="N407" s="40"/>
      <c r="O407" s="40"/>
      <c r="P407" s="40"/>
    </row>
    <row r="408" spans="1:16" s="40" customFormat="1" ht="20.100000000000001" customHeight="1">
      <c r="A408" s="177" t="s">
        <v>556</v>
      </c>
      <c r="B408" s="442" t="s">
        <v>894</v>
      </c>
      <c r="C408" s="493" t="s">
        <v>896</v>
      </c>
      <c r="D408" s="363" t="s">
        <v>896</v>
      </c>
      <c r="E408" s="409"/>
      <c r="F408" s="627" t="s">
        <v>896</v>
      </c>
      <c r="G408" s="628"/>
      <c r="H408" s="155"/>
      <c r="I408" s="155"/>
      <c r="J408" s="121"/>
      <c r="K408" s="645" t="s">
        <v>896</v>
      </c>
      <c r="L408" s="128"/>
      <c r="M408" s="432"/>
    </row>
    <row r="409" spans="1:16" ht="26.65" customHeight="1">
      <c r="A409" s="124">
        <f>IF(E409="","",COUNTA($G$8:G409))</f>
        <v>293</v>
      </c>
      <c r="B409" s="437" t="s">
        <v>1654</v>
      </c>
      <c r="C409" s="453" t="s">
        <v>895</v>
      </c>
      <c r="D409" s="55" t="str">
        <f>LEFT(C409,5)</f>
        <v>20232</v>
      </c>
      <c r="E409" s="378" t="s">
        <v>402</v>
      </c>
      <c r="F409" s="56" t="str">
        <f>LEFT(C409,7)&amp;E409</f>
        <v>202323201</v>
      </c>
      <c r="G409" s="56" t="s">
        <v>69</v>
      </c>
      <c r="H409" s="151" t="s">
        <v>41</v>
      </c>
      <c r="I409" s="151"/>
      <c r="J409" s="121"/>
      <c r="K409" s="645" t="s">
        <v>1218</v>
      </c>
      <c r="M409" s="432"/>
      <c r="N409" s="40"/>
      <c r="O409" s="40"/>
      <c r="P409" s="40"/>
    </row>
    <row r="410" spans="1:16" ht="26.65" customHeight="1">
      <c r="A410" s="124">
        <f>IF(E410="","",COUNTA($G$8:G410))</f>
        <v>294</v>
      </c>
      <c r="B410" s="437" t="s">
        <v>1454</v>
      </c>
      <c r="C410" s="453" t="s">
        <v>895</v>
      </c>
      <c r="D410" s="55" t="str">
        <f>LEFT(C410,5)</f>
        <v>20232</v>
      </c>
      <c r="E410" s="378" t="s">
        <v>405</v>
      </c>
      <c r="F410" s="56" t="str">
        <f>LEFT(C410,7)&amp;E410</f>
        <v>202323202</v>
      </c>
      <c r="G410" s="56" t="s">
        <v>220</v>
      </c>
      <c r="H410" s="151" t="s">
        <v>41</v>
      </c>
      <c r="I410" s="151"/>
      <c r="J410" s="121"/>
      <c r="K410" s="645" t="s">
        <v>1219</v>
      </c>
      <c r="M410" s="432"/>
      <c r="N410" s="40"/>
      <c r="O410" s="40"/>
      <c r="P410" s="40"/>
    </row>
    <row r="411" spans="1:16" ht="26.65" customHeight="1">
      <c r="A411" s="124">
        <f>IF(E411="","",COUNTA($G$8:G411))</f>
        <v>295</v>
      </c>
      <c r="B411" s="437" t="s">
        <v>1455</v>
      </c>
      <c r="C411" s="453" t="s">
        <v>895</v>
      </c>
      <c r="D411" s="55" t="str">
        <f>LEFT(C411,5)</f>
        <v>20232</v>
      </c>
      <c r="E411" s="378" t="s">
        <v>406</v>
      </c>
      <c r="F411" s="626" t="str">
        <f>LEFT(C411,7)&amp;E411</f>
        <v>202323203</v>
      </c>
      <c r="G411" s="56" t="s">
        <v>69</v>
      </c>
      <c r="H411" s="151" t="s">
        <v>41</v>
      </c>
      <c r="I411" s="151"/>
      <c r="J411" s="121"/>
      <c r="K411" s="645" t="s">
        <v>1220</v>
      </c>
      <c r="M411" s="432"/>
      <c r="N411" s="40"/>
      <c r="O411" s="40"/>
      <c r="P411" s="40"/>
    </row>
    <row r="412" spans="1:16" ht="20.100000000000001" customHeight="1">
      <c r="A412" s="161" t="s">
        <v>723</v>
      </c>
      <c r="B412" s="442" t="s">
        <v>371</v>
      </c>
      <c r="C412" s="493" t="s">
        <v>281</v>
      </c>
      <c r="D412" s="55"/>
      <c r="E412" s="409"/>
      <c r="F412" s="500" t="str">
        <f>LEFT(C412,5)&amp;E412</f>
        <v>2029</v>
      </c>
      <c r="G412" s="56"/>
      <c r="H412" s="69"/>
      <c r="I412" s="69"/>
      <c r="J412" s="121"/>
      <c r="K412" s="645" t="s">
        <v>281</v>
      </c>
      <c r="M412" s="432"/>
      <c r="N412" s="40"/>
      <c r="O412" s="40"/>
      <c r="P412" s="40"/>
    </row>
    <row r="413" spans="1:16" ht="26.65" customHeight="1">
      <c r="A413" s="124">
        <f>IF(E413="","",COUNTA($G$8:G413))</f>
        <v>296</v>
      </c>
      <c r="B413" s="437" t="s">
        <v>1456</v>
      </c>
      <c r="C413" s="453">
        <v>2029032</v>
      </c>
      <c r="D413" s="55" t="str">
        <f>LEFT(C413,5)</f>
        <v>20290</v>
      </c>
      <c r="E413" s="378" t="s">
        <v>402</v>
      </c>
      <c r="F413" s="56" t="str">
        <f>LEFT(C413,7)&amp;E413</f>
        <v>202903201</v>
      </c>
      <c r="G413" s="56" t="s">
        <v>69</v>
      </c>
      <c r="H413" s="151"/>
      <c r="I413" s="151"/>
      <c r="J413" s="121"/>
      <c r="K413" s="645" t="s">
        <v>1221</v>
      </c>
      <c r="M413" s="432"/>
      <c r="N413" s="40"/>
      <c r="O413" s="40"/>
      <c r="P413" s="40"/>
    </row>
    <row r="414" spans="1:16" ht="26.65" customHeight="1">
      <c r="A414" s="124">
        <f>IF(E414="","",COUNTA($G$8:G414))</f>
        <v>297</v>
      </c>
      <c r="B414" s="437" t="s">
        <v>1457</v>
      </c>
      <c r="C414" s="453">
        <v>2029032</v>
      </c>
      <c r="D414" s="55" t="str">
        <f>LEFT(C414,5)</f>
        <v>20290</v>
      </c>
      <c r="E414" s="378" t="s">
        <v>405</v>
      </c>
      <c r="F414" s="56" t="str">
        <f>LEFT(C414,7)&amp;E414</f>
        <v>202903202</v>
      </c>
      <c r="G414" s="56" t="s">
        <v>69</v>
      </c>
      <c r="H414" s="151"/>
      <c r="I414" s="151"/>
      <c r="J414" s="121"/>
      <c r="K414" s="645" t="s">
        <v>1222</v>
      </c>
      <c r="M414" s="432"/>
      <c r="N414" s="40"/>
      <c r="O414" s="40"/>
      <c r="P414" s="40"/>
    </row>
    <row r="415" spans="1:16" ht="20.100000000000001" customHeight="1">
      <c r="A415" s="460" t="s">
        <v>473</v>
      </c>
      <c r="B415" s="474" t="s">
        <v>591</v>
      </c>
      <c r="C415" s="491">
        <v>21</v>
      </c>
      <c r="D415" s="117"/>
      <c r="E415" s="489"/>
      <c r="F415" s="567">
        <v>21</v>
      </c>
      <c r="G415" s="56"/>
      <c r="H415" s="69"/>
      <c r="I415" s="69"/>
      <c r="J415" s="121"/>
      <c r="K415" s="645">
        <v>21</v>
      </c>
      <c r="M415" s="432"/>
      <c r="N415" s="40"/>
      <c r="O415" s="40"/>
      <c r="P415" s="40"/>
    </row>
    <row r="416" spans="1:16" ht="20.100000000000001" customHeight="1">
      <c r="A416" s="467">
        <v>36</v>
      </c>
      <c r="B416" s="479" t="s">
        <v>372</v>
      </c>
      <c r="C416" s="495" t="s">
        <v>466</v>
      </c>
      <c r="D416" s="117"/>
      <c r="E416" s="489"/>
      <c r="F416" s="495" t="s">
        <v>466</v>
      </c>
      <c r="G416" s="56"/>
      <c r="H416" s="69"/>
      <c r="I416" s="69"/>
      <c r="J416" s="121"/>
      <c r="K416" s="645" t="s">
        <v>466</v>
      </c>
      <c r="M416" s="432"/>
      <c r="N416" s="40"/>
      <c r="O416" s="40"/>
      <c r="P416" s="40"/>
    </row>
    <row r="417" spans="1:16" ht="20.100000000000001" customHeight="1">
      <c r="A417" s="161" t="s">
        <v>724</v>
      </c>
      <c r="B417" s="442" t="s">
        <v>372</v>
      </c>
      <c r="C417" s="493" t="s">
        <v>282</v>
      </c>
      <c r="D417" s="55"/>
      <c r="E417" s="378"/>
      <c r="F417" s="500" t="str">
        <f>LEFT(C417,5)&amp;E417</f>
        <v>2100</v>
      </c>
      <c r="G417" s="56"/>
      <c r="H417" s="69"/>
      <c r="I417" s="69"/>
      <c r="J417" s="121"/>
      <c r="K417" s="645" t="s">
        <v>282</v>
      </c>
      <c r="M417" s="432"/>
      <c r="N417" s="40"/>
      <c r="O417" s="40"/>
      <c r="P417" s="40"/>
    </row>
    <row r="418" spans="1:16" ht="26.65" customHeight="1">
      <c r="A418" s="124">
        <f>IF(E418="","",COUNTA($G$8:G418))</f>
        <v>298</v>
      </c>
      <c r="B418" s="437" t="s">
        <v>1655</v>
      </c>
      <c r="C418" s="453">
        <v>2100111</v>
      </c>
      <c r="D418" s="55" t="str">
        <f t="shared" ref="D418:D429" si="42">LEFT(C418,5)</f>
        <v>21001</v>
      </c>
      <c r="E418" s="378" t="s">
        <v>402</v>
      </c>
      <c r="F418" s="56" t="str">
        <f t="shared" ref="F418:F429" si="43">LEFT(C418,7)&amp;E418</f>
        <v>210011101</v>
      </c>
      <c r="G418" s="56" t="s">
        <v>69</v>
      </c>
      <c r="H418" s="155"/>
      <c r="I418" s="151" t="s">
        <v>41</v>
      </c>
      <c r="J418" s="121"/>
      <c r="K418" s="645" t="s">
        <v>1223</v>
      </c>
      <c r="M418" s="432"/>
      <c r="N418" s="40"/>
      <c r="O418" s="40"/>
      <c r="P418" s="40"/>
    </row>
    <row r="419" spans="1:16" ht="26.65" customHeight="1">
      <c r="A419" s="124">
        <f>IF(E419="","",COUNTA($G$8:G419))</f>
        <v>299</v>
      </c>
      <c r="B419" s="437" t="s">
        <v>1458</v>
      </c>
      <c r="C419" s="453">
        <v>2100111</v>
      </c>
      <c r="D419" s="55" t="str">
        <f t="shared" si="42"/>
        <v>21001</v>
      </c>
      <c r="E419" s="378" t="s">
        <v>405</v>
      </c>
      <c r="F419" s="56" t="str">
        <f t="shared" si="43"/>
        <v>210011102</v>
      </c>
      <c r="G419" s="56" t="s">
        <v>69</v>
      </c>
      <c r="H419" s="155"/>
      <c r="I419" s="151" t="s">
        <v>41</v>
      </c>
      <c r="J419" s="121"/>
      <c r="K419" s="645" t="s">
        <v>1224</v>
      </c>
      <c r="M419" s="432"/>
      <c r="N419" s="40"/>
      <c r="O419" s="40"/>
      <c r="P419" s="40"/>
    </row>
    <row r="420" spans="1:16" ht="26.65" customHeight="1">
      <c r="A420" s="124">
        <f>IF(E420="","",COUNTA($G$8:G420))</f>
        <v>300</v>
      </c>
      <c r="B420" s="437" t="s">
        <v>1656</v>
      </c>
      <c r="C420" s="453">
        <v>2100111</v>
      </c>
      <c r="D420" s="55" t="str">
        <f t="shared" si="42"/>
        <v>21001</v>
      </c>
      <c r="E420" s="378" t="s">
        <v>406</v>
      </c>
      <c r="F420" s="56" t="str">
        <f t="shared" si="43"/>
        <v>210011103</v>
      </c>
      <c r="G420" s="56" t="s">
        <v>69</v>
      </c>
      <c r="H420" s="155"/>
      <c r="I420" s="151"/>
      <c r="J420" s="121"/>
      <c r="K420" s="645" t="s">
        <v>1225</v>
      </c>
      <c r="M420" s="432"/>
      <c r="N420" s="40"/>
      <c r="O420" s="40"/>
      <c r="P420" s="40"/>
    </row>
    <row r="421" spans="1:16" ht="26.65" customHeight="1">
      <c r="A421" s="124">
        <f>IF(E421="","",COUNTA($G$8:G421))</f>
        <v>301</v>
      </c>
      <c r="B421" s="437" t="s">
        <v>1657</v>
      </c>
      <c r="C421" s="453">
        <v>2100113</v>
      </c>
      <c r="D421" s="55" t="str">
        <f>LEFT(C421,5)</f>
        <v>21001</v>
      </c>
      <c r="E421" s="378" t="s">
        <v>402</v>
      </c>
      <c r="F421" s="56" t="str">
        <f>LEFT(C421,7)&amp;E421</f>
        <v>210011301</v>
      </c>
      <c r="G421" s="56" t="s">
        <v>69</v>
      </c>
      <c r="H421" s="151"/>
      <c r="I421" s="151"/>
      <c r="J421" s="121"/>
      <c r="K421" s="645" t="s">
        <v>1226</v>
      </c>
      <c r="M421" s="432"/>
      <c r="N421" s="40"/>
      <c r="O421" s="40"/>
      <c r="P421" s="40"/>
    </row>
    <row r="422" spans="1:16" ht="26.65" customHeight="1">
      <c r="A422" s="124">
        <f>IF(E422="","",COUNTA($G$8:G422))</f>
        <v>302</v>
      </c>
      <c r="B422" s="437" t="s">
        <v>1658</v>
      </c>
      <c r="C422" s="453">
        <v>2100113</v>
      </c>
      <c r="D422" s="55" t="str">
        <f>LEFT(C422,5)</f>
        <v>21001</v>
      </c>
      <c r="E422" s="378" t="s">
        <v>405</v>
      </c>
      <c r="F422" s="56" t="str">
        <f>LEFT(C422,7)&amp;E422</f>
        <v>210011302</v>
      </c>
      <c r="G422" s="56" t="s">
        <v>69</v>
      </c>
      <c r="H422" s="155"/>
      <c r="I422" s="151" t="s">
        <v>41</v>
      </c>
      <c r="J422" s="121"/>
      <c r="K422" s="645" t="s">
        <v>1227</v>
      </c>
      <c r="M422" s="432"/>
      <c r="N422" s="40"/>
      <c r="O422" s="40"/>
      <c r="P422" s="40"/>
    </row>
    <row r="423" spans="1:16" ht="26.65" customHeight="1">
      <c r="A423" s="124">
        <f>IF(E423="","",COUNTA($G$8:G423))</f>
        <v>303</v>
      </c>
      <c r="B423" s="437" t="s">
        <v>1459</v>
      </c>
      <c r="C423" s="453">
        <v>2100113</v>
      </c>
      <c r="D423" s="55" t="str">
        <f>LEFT(C423,5)</f>
        <v>21001</v>
      </c>
      <c r="E423" s="378" t="s">
        <v>406</v>
      </c>
      <c r="F423" s="56" t="str">
        <f>LEFT(C423,7)&amp;E423</f>
        <v>210011303</v>
      </c>
      <c r="G423" s="56" t="s">
        <v>69</v>
      </c>
      <c r="H423" s="151"/>
      <c r="I423" s="151" t="s">
        <v>41</v>
      </c>
      <c r="J423" s="121"/>
      <c r="K423" s="645" t="s">
        <v>1228</v>
      </c>
      <c r="M423" s="432"/>
      <c r="N423" s="40"/>
      <c r="O423" s="40"/>
      <c r="P423" s="40"/>
    </row>
    <row r="424" spans="1:16" ht="26.65" customHeight="1">
      <c r="A424" s="124">
        <f>IF(E424="","",COUNTA($G$8:G424))</f>
        <v>304</v>
      </c>
      <c r="B424" s="437" t="s">
        <v>1676</v>
      </c>
      <c r="C424" s="453" t="s">
        <v>158</v>
      </c>
      <c r="D424" s="55" t="str">
        <f t="shared" si="42"/>
        <v>21001</v>
      </c>
      <c r="E424" s="378" t="s">
        <v>407</v>
      </c>
      <c r="F424" s="56" t="str">
        <f t="shared" si="43"/>
        <v>210011104</v>
      </c>
      <c r="G424" s="56" t="s">
        <v>77</v>
      </c>
      <c r="H424" s="65"/>
      <c r="I424" s="65"/>
      <c r="J424" s="121"/>
      <c r="K424" s="645" t="s">
        <v>1229</v>
      </c>
      <c r="M424" s="432"/>
      <c r="N424" s="40"/>
      <c r="O424" s="40"/>
      <c r="P424" s="40"/>
    </row>
    <row r="425" spans="1:16" ht="26.65" customHeight="1">
      <c r="A425" s="124">
        <f>IF(E425="","",COUNTA($G$8:G425))</f>
        <v>305</v>
      </c>
      <c r="B425" s="437" t="s">
        <v>1677</v>
      </c>
      <c r="C425" s="453" t="s">
        <v>158</v>
      </c>
      <c r="D425" s="55" t="str">
        <f t="shared" si="42"/>
        <v>21001</v>
      </c>
      <c r="E425" s="378" t="s">
        <v>408</v>
      </c>
      <c r="F425" s="56" t="str">
        <f t="shared" si="43"/>
        <v>210011105</v>
      </c>
      <c r="G425" s="56" t="s">
        <v>42</v>
      </c>
      <c r="H425" s="65"/>
      <c r="I425" s="65"/>
      <c r="J425" s="121"/>
      <c r="K425" s="645" t="s">
        <v>1230</v>
      </c>
      <c r="M425" s="432"/>
      <c r="N425" s="40"/>
      <c r="O425" s="40"/>
      <c r="P425" s="40"/>
    </row>
    <row r="426" spans="1:16" ht="26.65" customHeight="1">
      <c r="A426" s="124">
        <f>IF(E426="","",COUNTA($G$8:G426))</f>
        <v>306</v>
      </c>
      <c r="B426" s="437" t="s">
        <v>1678</v>
      </c>
      <c r="C426" s="453" t="s">
        <v>158</v>
      </c>
      <c r="D426" s="55" t="str">
        <f t="shared" si="42"/>
        <v>21001</v>
      </c>
      <c r="E426" s="378" t="s">
        <v>409</v>
      </c>
      <c r="F426" s="56" t="str">
        <f t="shared" si="43"/>
        <v>210011106</v>
      </c>
      <c r="G426" s="56" t="s">
        <v>77</v>
      </c>
      <c r="H426" s="65"/>
      <c r="I426" s="65"/>
      <c r="J426" s="121"/>
      <c r="K426" s="645" t="s">
        <v>1231</v>
      </c>
      <c r="M426" s="432"/>
      <c r="N426" s="40"/>
      <c r="O426" s="40"/>
      <c r="P426" s="40"/>
    </row>
    <row r="427" spans="1:16" ht="26.65" customHeight="1">
      <c r="A427" s="124">
        <f>IF(E427="","",COUNTA($G$8:G427))</f>
        <v>307</v>
      </c>
      <c r="B427" s="437" t="s">
        <v>1679</v>
      </c>
      <c r="C427" s="453" t="s">
        <v>159</v>
      </c>
      <c r="D427" s="55" t="str">
        <f t="shared" si="42"/>
        <v>21001</v>
      </c>
      <c r="E427" s="378" t="s">
        <v>402</v>
      </c>
      <c r="F427" s="56" t="str">
        <f t="shared" si="43"/>
        <v>210012301</v>
      </c>
      <c r="G427" s="56" t="s">
        <v>160</v>
      </c>
      <c r="H427" s="65"/>
      <c r="I427" s="65"/>
      <c r="J427" s="121"/>
      <c r="K427" s="645" t="s">
        <v>1232</v>
      </c>
      <c r="M427" s="432"/>
      <c r="N427" s="40"/>
      <c r="O427" s="40"/>
      <c r="P427" s="40"/>
    </row>
    <row r="428" spans="1:16" ht="26.65" customHeight="1">
      <c r="A428" s="124">
        <f>IF(E428="","",COUNTA($G$8:G428))</f>
        <v>308</v>
      </c>
      <c r="B428" s="437" t="s">
        <v>1659</v>
      </c>
      <c r="C428" s="453" t="s">
        <v>159</v>
      </c>
      <c r="D428" s="55" t="str">
        <f t="shared" si="42"/>
        <v>21001</v>
      </c>
      <c r="E428" s="378" t="s">
        <v>405</v>
      </c>
      <c r="F428" s="56" t="str">
        <f t="shared" si="43"/>
        <v>210012302</v>
      </c>
      <c r="G428" s="56" t="s">
        <v>160</v>
      </c>
      <c r="H428" s="65"/>
      <c r="I428" s="65"/>
      <c r="J428" s="121"/>
      <c r="K428" s="645" t="s">
        <v>1233</v>
      </c>
      <c r="M428" s="432"/>
      <c r="N428" s="40"/>
      <c r="O428" s="40"/>
      <c r="P428" s="40"/>
    </row>
    <row r="429" spans="1:16" ht="26.65" customHeight="1">
      <c r="A429" s="124">
        <f>IF(E429="","",COUNTA($G$8:G429))</f>
        <v>309</v>
      </c>
      <c r="B429" s="437" t="s">
        <v>1680</v>
      </c>
      <c r="C429" s="453" t="s">
        <v>159</v>
      </c>
      <c r="D429" s="55" t="str">
        <f t="shared" si="42"/>
        <v>21001</v>
      </c>
      <c r="E429" s="378" t="s">
        <v>406</v>
      </c>
      <c r="F429" s="56" t="str">
        <f t="shared" si="43"/>
        <v>210012303</v>
      </c>
      <c r="G429" s="56" t="s">
        <v>160</v>
      </c>
      <c r="H429" s="65"/>
      <c r="I429" s="65"/>
      <c r="J429" s="121"/>
      <c r="K429" s="645" t="s">
        <v>1234</v>
      </c>
      <c r="M429" s="432"/>
      <c r="N429" s="40"/>
      <c r="O429" s="40"/>
      <c r="P429" s="40"/>
    </row>
    <row r="430" spans="1:16" ht="20.100000000000001" customHeight="1">
      <c r="A430" s="460" t="s">
        <v>476</v>
      </c>
      <c r="B430" s="474" t="s">
        <v>592</v>
      </c>
      <c r="C430" s="491">
        <v>22</v>
      </c>
      <c r="D430" s="117"/>
      <c r="E430" s="489"/>
      <c r="F430" s="567">
        <v>22</v>
      </c>
      <c r="G430" s="56"/>
      <c r="H430" s="5"/>
      <c r="I430" s="5"/>
      <c r="J430" s="121"/>
      <c r="K430" s="645">
        <v>22</v>
      </c>
      <c r="M430" s="432"/>
      <c r="N430" s="40"/>
      <c r="O430" s="40"/>
      <c r="P430" s="40"/>
    </row>
    <row r="431" spans="1:16" ht="20.100000000000001" customHeight="1">
      <c r="A431" s="467">
        <v>37</v>
      </c>
      <c r="B431" s="479" t="s">
        <v>373</v>
      </c>
      <c r="C431" s="495" t="s">
        <v>469</v>
      </c>
      <c r="D431" s="117"/>
      <c r="E431" s="489"/>
      <c r="F431" s="495" t="s">
        <v>469</v>
      </c>
      <c r="G431" s="56"/>
      <c r="H431" s="5"/>
      <c r="I431" s="5"/>
      <c r="J431" s="121"/>
      <c r="K431" s="645" t="s">
        <v>469</v>
      </c>
      <c r="M431" s="432"/>
      <c r="N431" s="40"/>
      <c r="O431" s="40"/>
      <c r="P431" s="40"/>
    </row>
    <row r="432" spans="1:16" ht="24" customHeight="1">
      <c r="A432" s="605" t="s">
        <v>725</v>
      </c>
      <c r="B432" s="442" t="s">
        <v>374</v>
      </c>
      <c r="C432" s="493" t="s">
        <v>1235</v>
      </c>
      <c r="D432" s="55"/>
      <c r="E432" s="378"/>
      <c r="F432" s="493" t="s">
        <v>1235</v>
      </c>
      <c r="G432" s="56"/>
      <c r="H432" s="5"/>
      <c r="I432" s="5"/>
      <c r="J432" s="121"/>
      <c r="K432" s="645" t="s">
        <v>1235</v>
      </c>
      <c r="M432" s="432"/>
      <c r="N432" s="40"/>
      <c r="O432" s="40"/>
      <c r="P432" s="40"/>
    </row>
    <row r="433" spans="1:16" s="4" customFormat="1" ht="26.65" customHeight="1">
      <c r="A433" s="124">
        <f>IF(E433="","",COUNTA($G$8:G433))</f>
        <v>310</v>
      </c>
      <c r="B433" s="437" t="s">
        <v>1681</v>
      </c>
      <c r="C433" s="453">
        <v>2211011</v>
      </c>
      <c r="D433" s="55" t="str">
        <f t="shared" ref="D433:D439" si="44">LEFT(C433,5)</f>
        <v>22110</v>
      </c>
      <c r="E433" s="453" t="s">
        <v>402</v>
      </c>
      <c r="F433" s="618" t="str">
        <f t="shared" ref="F433:F439" si="45">LEFT(C433,7)&amp;E433</f>
        <v>221101101</v>
      </c>
      <c r="G433" s="56" t="s">
        <v>915</v>
      </c>
      <c r="H433" s="69" t="s">
        <v>41</v>
      </c>
      <c r="I433" s="1"/>
      <c r="J433" s="121"/>
      <c r="K433" s="645" t="s">
        <v>1236</v>
      </c>
      <c r="M433" s="432"/>
      <c r="N433" s="40"/>
      <c r="O433" s="40"/>
      <c r="P433" s="40"/>
    </row>
    <row r="434" spans="1:16" ht="26.65" customHeight="1">
      <c r="A434" s="124">
        <f>IF(E434="","",COUNTA($G$8:G434))</f>
        <v>311</v>
      </c>
      <c r="B434" s="437" t="s">
        <v>1660</v>
      </c>
      <c r="C434" s="614" t="s">
        <v>902</v>
      </c>
      <c r="D434" s="55" t="str">
        <f t="shared" si="44"/>
        <v>22110</v>
      </c>
      <c r="E434" s="378" t="s">
        <v>402</v>
      </c>
      <c r="F434" s="56" t="str">
        <f t="shared" si="45"/>
        <v>221101201</v>
      </c>
      <c r="G434" s="56" t="s">
        <v>915</v>
      </c>
      <c r="H434" s="151" t="s">
        <v>41</v>
      </c>
      <c r="I434" s="151"/>
      <c r="J434" s="121"/>
      <c r="K434" s="645" t="s">
        <v>1237</v>
      </c>
      <c r="M434" s="432"/>
      <c r="N434" s="40"/>
      <c r="O434" s="40"/>
      <c r="P434" s="40"/>
    </row>
    <row r="435" spans="1:16" s="4" customFormat="1" ht="26.65" customHeight="1">
      <c r="A435" s="124">
        <f>IF(E435="","",COUNTA($G$8:G435))</f>
        <v>312</v>
      </c>
      <c r="B435" s="59" t="s">
        <v>1661</v>
      </c>
      <c r="C435" s="614" t="s">
        <v>903</v>
      </c>
      <c r="D435" s="55" t="str">
        <f t="shared" si="44"/>
        <v>22110</v>
      </c>
      <c r="E435" s="378" t="s">
        <v>402</v>
      </c>
      <c r="F435" s="56" t="str">
        <f t="shared" si="45"/>
        <v>221101401</v>
      </c>
      <c r="G435" s="56" t="s">
        <v>685</v>
      </c>
      <c r="H435" s="68"/>
      <c r="I435" s="68"/>
      <c r="J435" s="121"/>
      <c r="K435" s="645" t="s">
        <v>1238</v>
      </c>
      <c r="M435" s="432"/>
      <c r="N435" s="40"/>
      <c r="O435" s="40"/>
      <c r="P435" s="40"/>
    </row>
    <row r="436" spans="1:16" ht="26.65" customHeight="1">
      <c r="A436" s="124">
        <f>IF(E436="","",COUNTA($G$8:G436))</f>
        <v>313</v>
      </c>
      <c r="B436" s="437" t="s">
        <v>1662</v>
      </c>
      <c r="C436" s="453">
        <v>2211014</v>
      </c>
      <c r="D436" s="55" t="str">
        <f t="shared" si="44"/>
        <v>22110</v>
      </c>
      <c r="E436" s="378" t="s">
        <v>405</v>
      </c>
      <c r="F436" s="56" t="str">
        <f t="shared" si="45"/>
        <v>221101402</v>
      </c>
      <c r="G436" s="56" t="s">
        <v>915</v>
      </c>
      <c r="H436" s="151" t="s">
        <v>41</v>
      </c>
      <c r="I436" s="151"/>
      <c r="J436" s="121"/>
      <c r="K436" s="645" t="s">
        <v>1239</v>
      </c>
      <c r="M436" s="432"/>
      <c r="N436" s="40"/>
      <c r="O436" s="40"/>
      <c r="P436" s="40"/>
    </row>
    <row r="437" spans="1:16" s="40" customFormat="1" ht="26.65" customHeight="1">
      <c r="A437" s="177" t="s">
        <v>726</v>
      </c>
      <c r="B437" s="442" t="s">
        <v>2111</v>
      </c>
      <c r="C437" s="493" t="s">
        <v>826</v>
      </c>
      <c r="D437" s="101"/>
      <c r="E437" s="409"/>
      <c r="F437" s="623" t="s">
        <v>826</v>
      </c>
      <c r="G437" s="628"/>
      <c r="H437" s="155"/>
      <c r="I437" s="155"/>
      <c r="J437" s="121"/>
      <c r="K437" s="411"/>
      <c r="L437" s="128"/>
      <c r="M437" s="895"/>
    </row>
    <row r="438" spans="1:16" ht="26.65" customHeight="1">
      <c r="A438" s="124">
        <f>IF(E438="","",COUNTA($G$8:G438))</f>
        <v>314</v>
      </c>
      <c r="B438" s="437" t="s">
        <v>1663</v>
      </c>
      <c r="C438" s="531" t="s">
        <v>698</v>
      </c>
      <c r="D438" s="55" t="str">
        <f t="shared" si="44"/>
        <v>22120</v>
      </c>
      <c r="E438" s="378" t="s">
        <v>402</v>
      </c>
      <c r="F438" s="56" t="str">
        <f t="shared" si="45"/>
        <v>221207301</v>
      </c>
      <c r="G438" s="56" t="s">
        <v>915</v>
      </c>
      <c r="H438" s="151" t="s">
        <v>41</v>
      </c>
      <c r="I438" s="151"/>
      <c r="J438" s="121"/>
      <c r="K438" s="645" t="s">
        <v>1240</v>
      </c>
      <c r="M438" s="432"/>
      <c r="N438" s="40"/>
      <c r="O438" s="40"/>
      <c r="P438" s="40"/>
    </row>
    <row r="439" spans="1:16" ht="26.65" customHeight="1">
      <c r="A439" s="124">
        <f>IF(E439="","",COUNTA($G$8:G439))</f>
        <v>315</v>
      </c>
      <c r="B439" s="437" t="s">
        <v>1664</v>
      </c>
      <c r="C439" s="531" t="s">
        <v>698</v>
      </c>
      <c r="D439" s="55" t="str">
        <f t="shared" si="44"/>
        <v>22120</v>
      </c>
      <c r="E439" s="378" t="s">
        <v>405</v>
      </c>
      <c r="F439" s="56" t="str">
        <f t="shared" si="45"/>
        <v>221207302</v>
      </c>
      <c r="G439" s="56" t="s">
        <v>915</v>
      </c>
      <c r="H439" s="151" t="s">
        <v>41</v>
      </c>
      <c r="I439" s="151"/>
      <c r="J439" s="121"/>
      <c r="K439" s="645" t="s">
        <v>1241</v>
      </c>
      <c r="M439" s="432"/>
      <c r="N439" s="40"/>
      <c r="O439" s="40"/>
      <c r="P439" s="40"/>
    </row>
    <row r="440" spans="1:16" ht="20.100000000000001" customHeight="1">
      <c r="A440" s="133">
        <v>38</v>
      </c>
      <c r="B440" s="479" t="s">
        <v>375</v>
      </c>
      <c r="C440" s="495" t="s">
        <v>674</v>
      </c>
      <c r="D440" s="55"/>
      <c r="E440" s="378"/>
      <c r="F440" s="495" t="s">
        <v>674</v>
      </c>
      <c r="G440" s="56"/>
      <c r="H440" s="69"/>
      <c r="I440" s="69"/>
      <c r="J440" s="121"/>
      <c r="K440" s="645" t="s">
        <v>674</v>
      </c>
      <c r="M440" s="432"/>
      <c r="N440" s="40"/>
      <c r="O440" s="40"/>
      <c r="P440" s="40"/>
    </row>
    <row r="441" spans="1:16" ht="20.100000000000001" customHeight="1">
      <c r="A441" s="161" t="s">
        <v>727</v>
      </c>
      <c r="B441" s="442" t="s">
        <v>375</v>
      </c>
      <c r="C441" s="493" t="s">
        <v>6</v>
      </c>
      <c r="D441" s="55"/>
      <c r="E441" s="378"/>
      <c r="F441" s="500" t="str">
        <f>LEFT(C441,5)&amp;E441</f>
        <v>2220</v>
      </c>
      <c r="G441" s="56"/>
      <c r="H441" s="69"/>
      <c r="I441" s="69"/>
      <c r="J441" s="121"/>
      <c r="K441" s="645" t="s">
        <v>6</v>
      </c>
      <c r="M441" s="432"/>
      <c r="N441" s="40"/>
      <c r="O441" s="40"/>
      <c r="P441" s="40"/>
    </row>
    <row r="442" spans="1:16" ht="26.65" customHeight="1">
      <c r="A442" s="124">
        <f>IF(E442="","",COUNTA($G$8:G442))</f>
        <v>316</v>
      </c>
      <c r="B442" s="437" t="s">
        <v>1665</v>
      </c>
      <c r="C442" s="453">
        <v>2220112</v>
      </c>
      <c r="D442" s="55" t="str">
        <f t="shared" ref="D442:D455" si="46">LEFT(C442,5)</f>
        <v>22201</v>
      </c>
      <c r="E442" s="378" t="s">
        <v>402</v>
      </c>
      <c r="F442" s="56" t="str">
        <f t="shared" ref="F442:F455" si="47">LEFT(C442,7)&amp;E442</f>
        <v>222011201</v>
      </c>
      <c r="G442" s="56" t="s">
        <v>915</v>
      </c>
      <c r="H442" s="151" t="s">
        <v>41</v>
      </c>
      <c r="I442" s="151"/>
      <c r="J442" s="121"/>
      <c r="K442" s="645" t="s">
        <v>1242</v>
      </c>
      <c r="M442" s="432"/>
      <c r="N442" s="40"/>
      <c r="O442" s="40"/>
      <c r="P442" s="40"/>
    </row>
    <row r="443" spans="1:16" ht="26.65" customHeight="1">
      <c r="A443" s="124">
        <f>IF(E443="","",COUNTA($G$8:G443))</f>
        <v>317</v>
      </c>
      <c r="B443" s="437" t="s">
        <v>1460</v>
      </c>
      <c r="C443" s="453">
        <v>2220112</v>
      </c>
      <c r="D443" s="55" t="str">
        <f t="shared" si="46"/>
        <v>22201</v>
      </c>
      <c r="E443" s="378" t="s">
        <v>405</v>
      </c>
      <c r="F443" s="56" t="str">
        <f t="shared" si="47"/>
        <v>222011202</v>
      </c>
      <c r="G443" s="56" t="s">
        <v>1785</v>
      </c>
      <c r="H443" s="151" t="s">
        <v>41</v>
      </c>
      <c r="I443" s="151"/>
      <c r="J443" s="121"/>
      <c r="K443" s="645" t="s">
        <v>1243</v>
      </c>
      <c r="M443" s="432"/>
      <c r="N443" s="40"/>
      <c r="O443" s="40"/>
      <c r="P443" s="40"/>
    </row>
    <row r="444" spans="1:16" ht="26.65" customHeight="1">
      <c r="A444" s="124">
        <f>IF(E444="","",COUNTA($G$8:G444))</f>
        <v>318</v>
      </c>
      <c r="B444" s="437" t="s">
        <v>1682</v>
      </c>
      <c r="C444" s="453">
        <v>2220920</v>
      </c>
      <c r="D444" s="55" t="str">
        <f t="shared" si="46"/>
        <v>22209</v>
      </c>
      <c r="E444" s="378" t="s">
        <v>402</v>
      </c>
      <c r="F444" s="56" t="str">
        <f t="shared" si="47"/>
        <v>222092001</v>
      </c>
      <c r="G444" s="56" t="s">
        <v>846</v>
      </c>
      <c r="H444" s="42" t="s">
        <v>41</v>
      </c>
      <c r="I444" s="42"/>
      <c r="J444" s="121"/>
      <c r="K444" s="645" t="s">
        <v>1244</v>
      </c>
      <c r="M444" s="432"/>
      <c r="N444" s="40"/>
      <c r="O444" s="40"/>
      <c r="P444" s="40"/>
    </row>
    <row r="445" spans="1:16" ht="26.65" customHeight="1">
      <c r="A445" s="124">
        <f>IF(E445="","",COUNTA($G$8:G445))</f>
        <v>319</v>
      </c>
      <c r="B445" s="437" t="s">
        <v>1683</v>
      </c>
      <c r="C445" s="453">
        <v>2220920</v>
      </c>
      <c r="D445" s="55" t="str">
        <f t="shared" si="46"/>
        <v>22209</v>
      </c>
      <c r="E445" s="378" t="s">
        <v>405</v>
      </c>
      <c r="F445" s="56" t="str">
        <f t="shared" si="47"/>
        <v>222092002</v>
      </c>
      <c r="G445" s="56" t="s">
        <v>846</v>
      </c>
      <c r="H445" s="42" t="s">
        <v>41</v>
      </c>
      <c r="I445" s="42" t="s">
        <v>5</v>
      </c>
      <c r="J445" s="121"/>
      <c r="K445" s="645" t="s">
        <v>1245</v>
      </c>
      <c r="M445" s="432"/>
      <c r="N445" s="40"/>
      <c r="O445" s="40"/>
      <c r="P445" s="40"/>
    </row>
    <row r="446" spans="1:16" ht="26.65" customHeight="1">
      <c r="A446" s="124">
        <f>IF(E446="","",COUNTA($G$8:G446))</f>
        <v>320</v>
      </c>
      <c r="B446" s="437" t="s">
        <v>1684</v>
      </c>
      <c r="C446" s="453">
        <v>2220920</v>
      </c>
      <c r="D446" s="55" t="str">
        <f t="shared" si="46"/>
        <v>22209</v>
      </c>
      <c r="E446" s="378" t="s">
        <v>406</v>
      </c>
      <c r="F446" s="56" t="str">
        <f t="shared" si="47"/>
        <v>222092003</v>
      </c>
      <c r="G446" s="56" t="s">
        <v>846</v>
      </c>
      <c r="H446" s="42" t="s">
        <v>41</v>
      </c>
      <c r="I446" s="42"/>
      <c r="J446" s="121"/>
      <c r="K446" s="645" t="s">
        <v>1246</v>
      </c>
      <c r="M446" s="432"/>
      <c r="N446" s="40"/>
      <c r="O446" s="40"/>
      <c r="P446" s="40"/>
    </row>
    <row r="447" spans="1:16" ht="26.65" customHeight="1">
      <c r="A447" s="124">
        <f>IF(E447="","",COUNTA($G$8:G447))</f>
        <v>321</v>
      </c>
      <c r="B447" s="437" t="s">
        <v>1685</v>
      </c>
      <c r="C447" s="453">
        <v>2220920</v>
      </c>
      <c r="D447" s="55" t="str">
        <f t="shared" si="46"/>
        <v>22209</v>
      </c>
      <c r="E447" s="378" t="s">
        <v>407</v>
      </c>
      <c r="F447" s="56" t="str">
        <f t="shared" si="47"/>
        <v>222092004</v>
      </c>
      <c r="G447" s="56" t="s">
        <v>846</v>
      </c>
      <c r="H447" s="42" t="s">
        <v>41</v>
      </c>
      <c r="I447" s="42" t="s">
        <v>5</v>
      </c>
      <c r="J447" s="121"/>
      <c r="K447" s="645" t="s">
        <v>1247</v>
      </c>
      <c r="M447" s="432"/>
      <c r="N447" s="40"/>
      <c r="O447" s="40"/>
      <c r="P447" s="40"/>
    </row>
    <row r="448" spans="1:16" ht="26.65" customHeight="1">
      <c r="A448" s="124">
        <f>IF(E448="","",COUNTA($G$8:G448))</f>
        <v>322</v>
      </c>
      <c r="B448" s="437" t="s">
        <v>1494</v>
      </c>
      <c r="C448" s="453">
        <v>2220930</v>
      </c>
      <c r="D448" s="55" t="str">
        <f t="shared" si="46"/>
        <v>22209</v>
      </c>
      <c r="E448" s="378" t="s">
        <v>402</v>
      </c>
      <c r="F448" s="56" t="str">
        <f t="shared" si="47"/>
        <v>222093001</v>
      </c>
      <c r="G448" s="56" t="s">
        <v>284</v>
      </c>
      <c r="H448" s="151"/>
      <c r="I448" s="151" t="s">
        <v>41</v>
      </c>
      <c r="J448" s="121"/>
      <c r="K448" s="645" t="s">
        <v>1248</v>
      </c>
      <c r="M448" s="432"/>
      <c r="N448" s="40"/>
      <c r="O448" s="40"/>
      <c r="P448" s="40"/>
    </row>
    <row r="449" spans="1:16" ht="26.65" customHeight="1">
      <c r="A449" s="124">
        <f>IF(E449="","",COUNTA($G$8:G449))</f>
        <v>323</v>
      </c>
      <c r="B449" s="437" t="s">
        <v>1495</v>
      </c>
      <c r="C449" s="453">
        <v>2220940</v>
      </c>
      <c r="D449" s="55" t="str">
        <f t="shared" si="46"/>
        <v>22209</v>
      </c>
      <c r="E449" s="378" t="s">
        <v>402</v>
      </c>
      <c r="F449" s="56" t="str">
        <f t="shared" si="47"/>
        <v>222094001</v>
      </c>
      <c r="G449" s="56" t="s">
        <v>284</v>
      </c>
      <c r="H449" s="151" t="s">
        <v>41</v>
      </c>
      <c r="I449" s="151"/>
      <c r="J449" s="121"/>
      <c r="K449" s="645" t="s">
        <v>1249</v>
      </c>
      <c r="M449" s="432"/>
      <c r="N449" s="40"/>
      <c r="O449" s="40"/>
      <c r="P449" s="40"/>
    </row>
    <row r="450" spans="1:16" ht="26.65" customHeight="1">
      <c r="A450" s="124">
        <f>IF(E450="","",COUNTA($G$8:G450))</f>
        <v>324</v>
      </c>
      <c r="B450" s="437" t="s">
        <v>1686</v>
      </c>
      <c r="C450" s="453">
        <v>2220972</v>
      </c>
      <c r="D450" s="55" t="str">
        <f t="shared" si="46"/>
        <v>22209</v>
      </c>
      <c r="E450" s="378" t="s">
        <v>402</v>
      </c>
      <c r="F450" s="56" t="str">
        <f t="shared" si="47"/>
        <v>222097201</v>
      </c>
      <c r="G450" s="56" t="s">
        <v>847</v>
      </c>
      <c r="H450" s="42" t="s">
        <v>41</v>
      </c>
      <c r="I450" s="42" t="s">
        <v>5</v>
      </c>
      <c r="J450" s="121"/>
      <c r="K450" s="645" t="s">
        <v>1250</v>
      </c>
      <c r="M450" s="432"/>
      <c r="N450" s="40"/>
      <c r="O450" s="40"/>
      <c r="P450" s="40"/>
    </row>
    <row r="451" spans="1:16" ht="26.65" customHeight="1">
      <c r="A451" s="124">
        <f>IF(E451="","",COUNTA($G$8:G451))</f>
        <v>325</v>
      </c>
      <c r="B451" s="437" t="s">
        <v>1687</v>
      </c>
      <c r="C451" s="453">
        <v>2220972</v>
      </c>
      <c r="D451" s="55" t="str">
        <f t="shared" si="46"/>
        <v>22209</v>
      </c>
      <c r="E451" s="378" t="s">
        <v>405</v>
      </c>
      <c r="F451" s="56" t="str">
        <f t="shared" si="47"/>
        <v>222097202</v>
      </c>
      <c r="G451" s="56" t="s">
        <v>847</v>
      </c>
      <c r="H451" s="42" t="s">
        <v>41</v>
      </c>
      <c r="I451" s="42" t="s">
        <v>5</v>
      </c>
      <c r="J451" s="121"/>
      <c r="K451" s="645" t="s">
        <v>1251</v>
      </c>
      <c r="M451" s="432"/>
      <c r="N451" s="40"/>
      <c r="O451" s="40"/>
      <c r="P451" s="40"/>
    </row>
    <row r="452" spans="1:16" ht="26.65" customHeight="1">
      <c r="A452" s="124">
        <f>IF(E452="","",COUNTA($G$8:G452))</f>
        <v>326</v>
      </c>
      <c r="B452" s="437" t="s">
        <v>1666</v>
      </c>
      <c r="C452" s="531" t="s">
        <v>699</v>
      </c>
      <c r="D452" s="55" t="str">
        <f t="shared" si="46"/>
        <v>22209</v>
      </c>
      <c r="E452" s="378" t="s">
        <v>402</v>
      </c>
      <c r="F452" s="56" t="str">
        <f t="shared" si="47"/>
        <v>222097901</v>
      </c>
      <c r="G452" s="56" t="s">
        <v>915</v>
      </c>
      <c r="H452" s="151" t="s">
        <v>41</v>
      </c>
      <c r="I452" s="151"/>
      <c r="J452" s="121"/>
      <c r="K452" s="645" t="s">
        <v>1252</v>
      </c>
      <c r="M452" s="432"/>
      <c r="N452" s="40"/>
      <c r="O452" s="40"/>
      <c r="P452" s="40"/>
    </row>
    <row r="453" spans="1:16" ht="26.65" customHeight="1">
      <c r="A453" s="124">
        <f>IF(E453="","",COUNTA($G$8:G453))</f>
        <v>327</v>
      </c>
      <c r="B453" s="437" t="s">
        <v>1667</v>
      </c>
      <c r="C453" s="531" t="s">
        <v>699</v>
      </c>
      <c r="D453" s="55" t="str">
        <f t="shared" si="46"/>
        <v>22209</v>
      </c>
      <c r="E453" s="378" t="s">
        <v>405</v>
      </c>
      <c r="F453" s="56" t="str">
        <f t="shared" si="47"/>
        <v>222097902</v>
      </c>
      <c r="G453" s="56" t="s">
        <v>915</v>
      </c>
      <c r="H453" s="151" t="s">
        <v>41</v>
      </c>
      <c r="I453" s="151"/>
      <c r="J453" s="121"/>
      <c r="K453" s="645" t="s">
        <v>1253</v>
      </c>
      <c r="M453" s="432"/>
      <c r="N453" s="40"/>
      <c r="O453" s="40"/>
      <c r="P453" s="40"/>
    </row>
    <row r="454" spans="1:16" ht="26.65" customHeight="1">
      <c r="A454" s="124">
        <f>IF(E454="","",COUNTA($G$8:G454))</f>
        <v>328</v>
      </c>
      <c r="B454" s="437" t="s">
        <v>1496</v>
      </c>
      <c r="C454" s="531" t="s">
        <v>699</v>
      </c>
      <c r="D454" s="55" t="str">
        <f t="shared" si="46"/>
        <v>22209</v>
      </c>
      <c r="E454" s="378" t="s">
        <v>406</v>
      </c>
      <c r="F454" s="56" t="str">
        <f t="shared" si="47"/>
        <v>222097903</v>
      </c>
      <c r="G454" s="56" t="s">
        <v>69</v>
      </c>
      <c r="H454" s="151" t="s">
        <v>41</v>
      </c>
      <c r="I454" s="151"/>
      <c r="J454" s="121"/>
      <c r="K454" s="645" t="s">
        <v>1254</v>
      </c>
      <c r="M454" s="432"/>
      <c r="N454" s="40"/>
      <c r="O454" s="40"/>
      <c r="P454" s="40"/>
    </row>
    <row r="455" spans="1:16" ht="26.65" customHeight="1">
      <c r="A455" s="124">
        <f>IF(E455="","",COUNTA($G$8:G455))</f>
        <v>329</v>
      </c>
      <c r="B455" s="437" t="s">
        <v>1497</v>
      </c>
      <c r="C455" s="531" t="s">
        <v>699</v>
      </c>
      <c r="D455" s="55" t="str">
        <f t="shared" si="46"/>
        <v>22209</v>
      </c>
      <c r="E455" s="378" t="s">
        <v>407</v>
      </c>
      <c r="F455" s="56" t="str">
        <f t="shared" si="47"/>
        <v>222097904</v>
      </c>
      <c r="G455" s="56" t="s">
        <v>915</v>
      </c>
      <c r="H455" s="151" t="s">
        <v>41</v>
      </c>
      <c r="I455" s="151"/>
      <c r="J455" s="121"/>
      <c r="K455" s="645" t="s">
        <v>1255</v>
      </c>
      <c r="M455" s="432"/>
      <c r="N455" s="40"/>
      <c r="O455" s="40"/>
      <c r="P455" s="40"/>
    </row>
    <row r="456" spans="1:16" ht="20.100000000000001" customHeight="1">
      <c r="A456" s="460" t="s">
        <v>477</v>
      </c>
      <c r="B456" s="474" t="s">
        <v>593</v>
      </c>
      <c r="C456" s="491">
        <v>23</v>
      </c>
      <c r="D456" s="55"/>
      <c r="E456" s="378"/>
      <c r="F456" s="567">
        <v>23</v>
      </c>
      <c r="G456" s="56"/>
      <c r="H456" s="20"/>
      <c r="I456" s="20"/>
      <c r="J456" s="121"/>
      <c r="K456" s="645">
        <v>23</v>
      </c>
      <c r="M456" s="432"/>
      <c r="N456" s="40"/>
      <c r="O456" s="40"/>
      <c r="P456" s="40"/>
    </row>
    <row r="457" spans="1:16" ht="20.100000000000001" customHeight="1">
      <c r="A457" s="467">
        <v>39</v>
      </c>
      <c r="B457" s="479" t="s">
        <v>376</v>
      </c>
      <c r="C457" s="495" t="s">
        <v>472</v>
      </c>
      <c r="D457" s="55"/>
      <c r="E457" s="378"/>
      <c r="F457" s="495" t="s">
        <v>472</v>
      </c>
      <c r="G457" s="56"/>
      <c r="H457" s="20"/>
      <c r="I457" s="20"/>
      <c r="J457" s="121"/>
      <c r="K457" s="645" t="s">
        <v>472</v>
      </c>
      <c r="M457" s="432"/>
      <c r="N457" s="40"/>
      <c r="O457" s="40"/>
      <c r="P457" s="40"/>
    </row>
    <row r="458" spans="1:16" ht="20.100000000000001" customHeight="1">
      <c r="A458" s="161" t="s">
        <v>559</v>
      </c>
      <c r="B458" s="442" t="s">
        <v>376</v>
      </c>
      <c r="C458" s="493" t="s">
        <v>285</v>
      </c>
      <c r="D458" s="55"/>
      <c r="E458" s="122"/>
      <c r="F458" s="500" t="str">
        <f>LEFT(C458,5)&amp;E458</f>
        <v>2310</v>
      </c>
      <c r="G458" s="56"/>
      <c r="H458" s="20"/>
      <c r="I458" s="20"/>
      <c r="J458" s="121"/>
      <c r="K458" s="645" t="s">
        <v>285</v>
      </c>
      <c r="M458" s="432"/>
      <c r="N458" s="40"/>
      <c r="O458" s="40"/>
      <c r="P458" s="40"/>
    </row>
    <row r="459" spans="1:16" ht="26.65" customHeight="1">
      <c r="A459" s="124">
        <f>IF(E459="","",COUNTA($G$8:G459))</f>
        <v>330</v>
      </c>
      <c r="B459" s="437" t="s">
        <v>1461</v>
      </c>
      <c r="C459" s="531" t="s">
        <v>701</v>
      </c>
      <c r="D459" s="55" t="str">
        <f>LEFT(C459,5)</f>
        <v>23100</v>
      </c>
      <c r="E459" s="378" t="s">
        <v>402</v>
      </c>
      <c r="F459" s="56" t="str">
        <f t="shared" ref="F459:F464" si="48">LEFT(C459,7)&amp;E459</f>
        <v>231001101</v>
      </c>
      <c r="G459" s="56" t="s">
        <v>220</v>
      </c>
      <c r="H459" s="151" t="s">
        <v>41</v>
      </c>
      <c r="I459" s="151"/>
      <c r="J459" s="121"/>
      <c r="K459" s="645" t="s">
        <v>1256</v>
      </c>
      <c r="M459" s="432"/>
      <c r="N459" s="40"/>
      <c r="O459" s="40"/>
      <c r="P459" s="40"/>
    </row>
    <row r="460" spans="1:16" s="4" customFormat="1" ht="26.65" customHeight="1">
      <c r="A460" s="124">
        <f>IF(E460="","",COUNTA($G$8:G460))</f>
        <v>331</v>
      </c>
      <c r="B460" s="59" t="s">
        <v>1493</v>
      </c>
      <c r="C460" s="65">
        <v>2310012</v>
      </c>
      <c r="D460" s="55" t="str">
        <f>LEFT(C460,5)</f>
        <v>23100</v>
      </c>
      <c r="E460" s="378" t="s">
        <v>402</v>
      </c>
      <c r="F460" s="56" t="str">
        <f t="shared" si="48"/>
        <v>231001201</v>
      </c>
      <c r="G460" s="56" t="s">
        <v>269</v>
      </c>
      <c r="H460" s="68" t="s">
        <v>41</v>
      </c>
      <c r="I460" s="68"/>
      <c r="J460" s="121"/>
      <c r="K460" s="645" t="s">
        <v>1257</v>
      </c>
      <c r="M460" s="432"/>
      <c r="N460" s="40"/>
      <c r="O460" s="40"/>
      <c r="P460" s="40"/>
    </row>
    <row r="461" spans="1:16" ht="26.65" customHeight="1">
      <c r="A461" s="124">
        <f>IF(E461="","",COUNTA($G$8:G461))</f>
        <v>332</v>
      </c>
      <c r="B461" s="437" t="s">
        <v>1849</v>
      </c>
      <c r="C461" s="531" t="s">
        <v>1850</v>
      </c>
      <c r="D461" s="78" t="s">
        <v>1851</v>
      </c>
      <c r="E461" s="378" t="s">
        <v>402</v>
      </c>
      <c r="F461" s="56" t="str">
        <f>LEFT(C461,7)&amp;E461</f>
        <v>231002301</v>
      </c>
      <c r="G461" s="56" t="s">
        <v>1796</v>
      </c>
      <c r="H461" s="151"/>
      <c r="I461" s="151"/>
      <c r="J461" s="121"/>
      <c r="K461" s="645"/>
      <c r="M461" s="432"/>
      <c r="N461" s="40"/>
      <c r="O461" s="40"/>
      <c r="P461" s="40"/>
    </row>
    <row r="462" spans="1:16" ht="26.65" customHeight="1">
      <c r="A462" s="124">
        <f>IF(E462="","",COUNTA($G$8:G462))</f>
        <v>333</v>
      </c>
      <c r="B462" s="437" t="s">
        <v>569</v>
      </c>
      <c r="C462" s="453" t="s">
        <v>286</v>
      </c>
      <c r="D462" s="55" t="str">
        <f>LEFT(C462,5)</f>
        <v>23100</v>
      </c>
      <c r="E462" s="378" t="s">
        <v>402</v>
      </c>
      <c r="F462" s="56" t="str">
        <f t="shared" si="48"/>
        <v>231003101</v>
      </c>
      <c r="G462" s="56" t="s">
        <v>269</v>
      </c>
      <c r="H462" s="151" t="s">
        <v>41</v>
      </c>
      <c r="I462" s="151"/>
      <c r="J462" s="121"/>
      <c r="K462" s="645" t="s">
        <v>1258</v>
      </c>
      <c r="M462" s="432"/>
      <c r="N462" s="40"/>
      <c r="O462" s="40"/>
      <c r="P462" s="40"/>
    </row>
    <row r="463" spans="1:16" ht="26.65" customHeight="1">
      <c r="A463" s="124">
        <f>IF(E463="","",COUNTA($G$8:G463))</f>
        <v>334</v>
      </c>
      <c r="B463" s="437" t="s">
        <v>570</v>
      </c>
      <c r="C463" s="453" t="s">
        <v>286</v>
      </c>
      <c r="D463" s="55" t="str">
        <f>LEFT(C463,5)</f>
        <v>23100</v>
      </c>
      <c r="E463" s="378" t="s">
        <v>405</v>
      </c>
      <c r="F463" s="56" t="str">
        <f t="shared" si="48"/>
        <v>231003102</v>
      </c>
      <c r="G463" s="56" t="s">
        <v>269</v>
      </c>
      <c r="H463" s="151" t="s">
        <v>41</v>
      </c>
      <c r="I463" s="151"/>
      <c r="J463" s="121"/>
      <c r="K463" s="645" t="s">
        <v>1259</v>
      </c>
      <c r="M463" s="432"/>
      <c r="N463" s="40"/>
      <c r="O463" s="40"/>
      <c r="P463" s="40"/>
    </row>
    <row r="464" spans="1:16" ht="26.65" customHeight="1">
      <c r="A464" s="124">
        <f>IF(E464="","",COUNTA($G$8:G464))</f>
        <v>335</v>
      </c>
      <c r="B464" s="437" t="s">
        <v>1462</v>
      </c>
      <c r="C464" s="531" t="s">
        <v>700</v>
      </c>
      <c r="D464" s="55" t="str">
        <f>LEFT(C464,5)</f>
        <v>23100</v>
      </c>
      <c r="E464" s="378" t="s">
        <v>402</v>
      </c>
      <c r="F464" s="56" t="str">
        <f t="shared" si="48"/>
        <v>231005101</v>
      </c>
      <c r="G464" s="56" t="s">
        <v>220</v>
      </c>
      <c r="H464" s="151" t="s">
        <v>41</v>
      </c>
      <c r="I464" s="151"/>
      <c r="J464" s="121"/>
      <c r="K464" s="645" t="s">
        <v>1260</v>
      </c>
      <c r="M464" s="432"/>
      <c r="N464" s="40"/>
      <c r="O464" s="40"/>
      <c r="P464" s="40"/>
    </row>
    <row r="465" spans="1:16" ht="25.5" customHeight="1">
      <c r="A465" s="133">
        <v>40</v>
      </c>
      <c r="B465" s="479" t="s">
        <v>767</v>
      </c>
      <c r="C465" s="495" t="s">
        <v>643</v>
      </c>
      <c r="D465" s="55"/>
      <c r="E465" s="378"/>
      <c r="F465" s="495" t="s">
        <v>643</v>
      </c>
      <c r="G465" s="56"/>
      <c r="H465" s="69"/>
      <c r="I465" s="69"/>
      <c r="J465" s="121"/>
      <c r="K465" s="645" t="s">
        <v>643</v>
      </c>
      <c r="M465" s="432"/>
      <c r="N465" s="40"/>
      <c r="O465" s="40"/>
      <c r="P465" s="40"/>
    </row>
    <row r="466" spans="1:16" ht="20.100000000000001" customHeight="1">
      <c r="A466" s="161" t="s">
        <v>740</v>
      </c>
      <c r="B466" s="442" t="s">
        <v>703</v>
      </c>
      <c r="C466" s="493" t="s">
        <v>705</v>
      </c>
      <c r="D466" s="55"/>
      <c r="E466" s="378"/>
      <c r="F466" s="500" t="str">
        <f>LEFT(C466,5)&amp;E466</f>
        <v>2392</v>
      </c>
      <c r="G466" s="56"/>
      <c r="H466" s="69"/>
      <c r="I466" s="69"/>
      <c r="J466" s="121"/>
      <c r="K466" s="645" t="s">
        <v>705</v>
      </c>
      <c r="M466" s="432"/>
      <c r="N466" s="40"/>
      <c r="O466" s="40"/>
      <c r="P466" s="40"/>
    </row>
    <row r="467" spans="1:16" ht="26.65" customHeight="1">
      <c r="A467" s="124">
        <f>IF(E467="","",COUNTA($G$8:G467))</f>
        <v>336</v>
      </c>
      <c r="B467" s="437" t="s">
        <v>718</v>
      </c>
      <c r="C467" s="531" t="s">
        <v>702</v>
      </c>
      <c r="D467" s="55" t="str">
        <f t="shared" ref="D467:D474" si="49">LEFT(C467,5)</f>
        <v>23920</v>
      </c>
      <c r="E467" s="378" t="s">
        <v>402</v>
      </c>
      <c r="F467" s="626" t="str">
        <f t="shared" ref="F467:F474" si="50">LEFT(C467,7)&amp;E467</f>
        <v>239202101</v>
      </c>
      <c r="G467" s="622" t="s">
        <v>37</v>
      </c>
      <c r="H467" s="42" t="s">
        <v>41</v>
      </c>
      <c r="I467" s="42"/>
      <c r="J467" s="121"/>
      <c r="K467" s="645" t="s">
        <v>1261</v>
      </c>
      <c r="M467" s="432"/>
      <c r="N467" s="40"/>
      <c r="O467" s="40"/>
      <c r="P467" s="40"/>
    </row>
    <row r="468" spans="1:16" ht="26.65" customHeight="1">
      <c r="A468" s="124">
        <f>IF(E468="","",COUNTA($G$8:G468))</f>
        <v>337</v>
      </c>
      <c r="B468" s="437" t="s">
        <v>719</v>
      </c>
      <c r="C468" s="531" t="s">
        <v>702</v>
      </c>
      <c r="D468" s="55" t="str">
        <f t="shared" si="49"/>
        <v>23920</v>
      </c>
      <c r="E468" s="378" t="s">
        <v>405</v>
      </c>
      <c r="F468" s="626" t="str">
        <f t="shared" si="50"/>
        <v>239202102</v>
      </c>
      <c r="G468" s="622" t="s">
        <v>37</v>
      </c>
      <c r="H468" s="42" t="s">
        <v>41</v>
      </c>
      <c r="I468" s="42"/>
      <c r="J468" s="121"/>
      <c r="K468" s="645" t="s">
        <v>1262</v>
      </c>
      <c r="M468" s="432"/>
      <c r="N468" s="40"/>
      <c r="O468" s="40"/>
      <c r="P468" s="40"/>
    </row>
    <row r="469" spans="1:16" ht="26.65" customHeight="1">
      <c r="A469" s="124">
        <f>IF(E469="","",COUNTA($G$8:G469))</f>
        <v>338</v>
      </c>
      <c r="B469" s="437" t="s">
        <v>720</v>
      </c>
      <c r="C469" s="531" t="s">
        <v>702</v>
      </c>
      <c r="D469" s="55" t="str">
        <f t="shared" si="49"/>
        <v>23920</v>
      </c>
      <c r="E469" s="378" t="s">
        <v>406</v>
      </c>
      <c r="F469" s="626" t="str">
        <f t="shared" si="50"/>
        <v>239202103</v>
      </c>
      <c r="G469" s="622" t="s">
        <v>37</v>
      </c>
      <c r="H469" s="42" t="s">
        <v>41</v>
      </c>
      <c r="I469" s="42"/>
      <c r="J469" s="121"/>
      <c r="K469" s="645" t="s">
        <v>1263</v>
      </c>
      <c r="M469" s="432"/>
      <c r="N469" s="40"/>
      <c r="O469" s="40"/>
      <c r="P469" s="40"/>
    </row>
    <row r="470" spans="1:16" ht="26.65" customHeight="1">
      <c r="A470" s="124">
        <f>IF(E470="","",COUNTA($G$8:G470))</f>
        <v>339</v>
      </c>
      <c r="B470" s="437" t="s">
        <v>1829</v>
      </c>
      <c r="C470" s="531" t="s">
        <v>702</v>
      </c>
      <c r="D470" s="55" t="str">
        <f t="shared" si="49"/>
        <v>23920</v>
      </c>
      <c r="E470" s="378" t="s">
        <v>407</v>
      </c>
      <c r="F470" s="626" t="str">
        <f t="shared" si="50"/>
        <v>239202104</v>
      </c>
      <c r="G470" s="56" t="s">
        <v>847</v>
      </c>
      <c r="H470" s="42"/>
      <c r="I470" s="42"/>
      <c r="J470" s="121"/>
      <c r="K470" s="645" t="s">
        <v>1264</v>
      </c>
      <c r="M470" s="432"/>
      <c r="N470" s="40"/>
      <c r="O470" s="40"/>
      <c r="P470" s="40"/>
    </row>
    <row r="471" spans="1:16" ht="26.65" customHeight="1">
      <c r="A471" s="124">
        <f>IF(E471="","",COUNTA($G$8:G471))</f>
        <v>340</v>
      </c>
      <c r="B471" s="669" t="s">
        <v>1828</v>
      </c>
      <c r="C471" s="531" t="s">
        <v>702</v>
      </c>
      <c r="D471" s="55" t="str">
        <f t="shared" si="49"/>
        <v>23920</v>
      </c>
      <c r="E471" s="378" t="s">
        <v>408</v>
      </c>
      <c r="F471" s="626" t="str">
        <f t="shared" si="50"/>
        <v>239202105</v>
      </c>
      <c r="G471" s="56" t="s">
        <v>847</v>
      </c>
      <c r="H471" s="42"/>
      <c r="I471" s="42"/>
      <c r="J471" s="121"/>
      <c r="K471" s="645"/>
      <c r="M471" s="432"/>
      <c r="N471" s="40"/>
      <c r="O471" s="40"/>
      <c r="P471" s="40"/>
    </row>
    <row r="472" spans="1:16" ht="26.65" customHeight="1">
      <c r="A472" s="124">
        <f>IF(E472="","",COUNTA($G$8:G472))</f>
        <v>341</v>
      </c>
      <c r="B472" s="669" t="s">
        <v>1830</v>
      </c>
      <c r="C472" s="531" t="s">
        <v>702</v>
      </c>
      <c r="D472" s="55" t="str">
        <f t="shared" si="49"/>
        <v>23920</v>
      </c>
      <c r="E472" s="378" t="s">
        <v>409</v>
      </c>
      <c r="F472" s="626" t="str">
        <f t="shared" si="50"/>
        <v>239202106</v>
      </c>
      <c r="G472" s="56" t="s">
        <v>847</v>
      </c>
      <c r="H472" s="42"/>
      <c r="I472" s="42"/>
      <c r="J472" s="121"/>
      <c r="K472" s="645"/>
      <c r="M472" s="432"/>
      <c r="N472" s="40"/>
      <c r="O472" s="40"/>
      <c r="P472" s="40"/>
    </row>
    <row r="473" spans="1:16" ht="26.65" customHeight="1">
      <c r="A473" s="124">
        <f>IF(E473="","",COUNTA($G$8:G473))</f>
        <v>342</v>
      </c>
      <c r="B473" s="646" t="s">
        <v>1831</v>
      </c>
      <c r="C473" s="531" t="s">
        <v>702</v>
      </c>
      <c r="D473" s="55" t="str">
        <f t="shared" si="49"/>
        <v>23920</v>
      </c>
      <c r="E473" s="378" t="s">
        <v>410</v>
      </c>
      <c r="F473" s="626" t="str">
        <f t="shared" si="50"/>
        <v>239202107</v>
      </c>
      <c r="G473" s="56" t="s">
        <v>847</v>
      </c>
      <c r="H473" s="42"/>
      <c r="I473" s="42"/>
      <c r="J473" s="121"/>
      <c r="K473" s="645"/>
      <c r="M473" s="432"/>
      <c r="N473" s="40"/>
      <c r="O473" s="40"/>
      <c r="P473" s="40"/>
    </row>
    <row r="474" spans="1:16" ht="26.65" customHeight="1">
      <c r="A474" s="124">
        <f>IF(E474="","",COUNTA($G$8:G474))</f>
        <v>343</v>
      </c>
      <c r="B474" s="646" t="s">
        <v>1827</v>
      </c>
      <c r="C474" s="531" t="s">
        <v>702</v>
      </c>
      <c r="D474" s="55" t="str">
        <f t="shared" si="49"/>
        <v>23920</v>
      </c>
      <c r="E474" s="378" t="s">
        <v>411</v>
      </c>
      <c r="F474" s="626" t="str">
        <f t="shared" si="50"/>
        <v>239202108</v>
      </c>
      <c r="G474" s="56" t="s">
        <v>847</v>
      </c>
      <c r="H474" s="42" t="s">
        <v>41</v>
      </c>
      <c r="I474" s="42" t="s">
        <v>5</v>
      </c>
      <c r="J474" s="121"/>
      <c r="K474" s="645" t="s">
        <v>1265</v>
      </c>
      <c r="M474" s="432"/>
      <c r="N474" s="40"/>
      <c r="O474" s="40"/>
      <c r="P474" s="40"/>
    </row>
    <row r="475" spans="1:16" ht="21.75" customHeight="1">
      <c r="A475" s="606" t="s">
        <v>741</v>
      </c>
      <c r="B475" s="442" t="s">
        <v>706</v>
      </c>
      <c r="C475" s="615" t="s">
        <v>705</v>
      </c>
      <c r="D475" s="55"/>
      <c r="E475" s="378"/>
      <c r="F475" s="627" t="s">
        <v>705</v>
      </c>
      <c r="G475" s="622"/>
      <c r="H475" s="42"/>
      <c r="I475" s="42"/>
      <c r="J475" s="121"/>
      <c r="K475" s="645" t="s">
        <v>705</v>
      </c>
      <c r="M475" s="432"/>
      <c r="N475" s="40"/>
      <c r="O475" s="40"/>
      <c r="P475" s="40"/>
    </row>
    <row r="476" spans="1:16" ht="26.65" customHeight="1">
      <c r="A476" s="124">
        <f>IF(E476="","",COUNTA($G$8:G476))</f>
        <v>344</v>
      </c>
      <c r="B476" s="437" t="s">
        <v>1690</v>
      </c>
      <c r="C476" s="531" t="s">
        <v>702</v>
      </c>
      <c r="D476" s="55" t="str">
        <f>LEFT(C476,5)</f>
        <v>23920</v>
      </c>
      <c r="E476" s="378" t="s">
        <v>412</v>
      </c>
      <c r="F476" s="626" t="str">
        <f>LEFT(C476,7)&amp;E476</f>
        <v>239202109</v>
      </c>
      <c r="G476" s="56" t="s">
        <v>847</v>
      </c>
      <c r="H476" s="42" t="s">
        <v>41</v>
      </c>
      <c r="I476" s="42" t="s">
        <v>5</v>
      </c>
      <c r="J476" s="121"/>
      <c r="K476" s="645" t="s">
        <v>1266</v>
      </c>
      <c r="M476" s="432"/>
      <c r="N476" s="40"/>
      <c r="O476" s="40"/>
      <c r="P476" s="40"/>
    </row>
    <row r="477" spans="1:16" ht="26.65" customHeight="1">
      <c r="A477" s="124">
        <f>IF(E477="","",COUNTA($G$8:G477))</f>
        <v>345</v>
      </c>
      <c r="B477" s="646" t="s">
        <v>1834</v>
      </c>
      <c r="C477" s="531" t="s">
        <v>702</v>
      </c>
      <c r="D477" s="55" t="str">
        <f>LEFT(C477,5)</f>
        <v>23920</v>
      </c>
      <c r="E477" s="378" t="s">
        <v>441</v>
      </c>
      <c r="F477" s="626" t="str">
        <f>LEFT(C477,7)&amp;E477</f>
        <v>239202110</v>
      </c>
      <c r="G477" s="622" t="s">
        <v>37</v>
      </c>
      <c r="H477" s="42" t="s">
        <v>41</v>
      </c>
      <c r="I477" s="42"/>
      <c r="J477" s="121"/>
      <c r="K477" s="645" t="s">
        <v>1267</v>
      </c>
      <c r="M477" s="432"/>
      <c r="N477" s="40"/>
      <c r="O477" s="40"/>
      <c r="P477" s="40"/>
    </row>
    <row r="478" spans="1:16" ht="20.100000000000001" customHeight="1">
      <c r="A478" s="161" t="s">
        <v>742</v>
      </c>
      <c r="B478" s="442" t="s">
        <v>377</v>
      </c>
      <c r="C478" s="493" t="s">
        <v>17</v>
      </c>
      <c r="D478" s="55"/>
      <c r="E478" s="378"/>
      <c r="F478" s="500" t="str">
        <f>LEFT(C478,5)&amp;E478</f>
        <v>2393</v>
      </c>
      <c r="G478" s="56"/>
      <c r="H478" s="20"/>
      <c r="I478" s="20"/>
      <c r="J478" s="121"/>
      <c r="K478" s="645" t="s">
        <v>17</v>
      </c>
      <c r="M478" s="432"/>
      <c r="N478" s="40"/>
      <c r="O478" s="40"/>
      <c r="P478" s="40"/>
    </row>
    <row r="479" spans="1:16" ht="26.65" customHeight="1">
      <c r="A479" s="124">
        <f>IF(E479="","",COUNTA($G$8:G479))</f>
        <v>346</v>
      </c>
      <c r="B479" s="437" t="s">
        <v>1773</v>
      </c>
      <c r="C479" s="453">
        <v>2393021</v>
      </c>
      <c r="D479" s="55" t="str">
        <f>LEFT(C479,5)</f>
        <v>23930</v>
      </c>
      <c r="E479" s="378" t="s">
        <v>402</v>
      </c>
      <c r="F479" s="626" t="str">
        <f>LEFT(C479,7)&amp;E479</f>
        <v>239302101</v>
      </c>
      <c r="G479" s="56" t="s">
        <v>29</v>
      </c>
      <c r="H479" s="42" t="s">
        <v>41</v>
      </c>
      <c r="I479" s="42" t="s">
        <v>5</v>
      </c>
      <c r="J479" s="121"/>
      <c r="K479" s="645" t="s">
        <v>1268</v>
      </c>
      <c r="M479" s="432"/>
      <c r="N479" s="40"/>
      <c r="O479" s="40"/>
      <c r="P479" s="40"/>
    </row>
    <row r="480" spans="1:16" ht="26.65" customHeight="1">
      <c r="A480" s="124">
        <f>IF(E480="","",COUNTA($G$8:G480))</f>
        <v>347</v>
      </c>
      <c r="B480" s="437" t="s">
        <v>1691</v>
      </c>
      <c r="C480" s="453">
        <v>2393021</v>
      </c>
      <c r="D480" s="55" t="str">
        <f>LEFT(C480,5)</f>
        <v>23930</v>
      </c>
      <c r="E480" s="378" t="s">
        <v>405</v>
      </c>
      <c r="F480" s="626" t="str">
        <f>LEFT(C480,7)&amp;E480</f>
        <v>239302102</v>
      </c>
      <c r="G480" s="56" t="s">
        <v>29</v>
      </c>
      <c r="H480" s="42" t="s">
        <v>41</v>
      </c>
      <c r="I480" s="42" t="s">
        <v>5</v>
      </c>
      <c r="J480" s="121"/>
      <c r="K480" s="645" t="s">
        <v>1269</v>
      </c>
      <c r="M480" s="432"/>
      <c r="N480" s="40"/>
      <c r="O480" s="40"/>
      <c r="P480" s="40"/>
    </row>
    <row r="481" spans="1:16" ht="26.65" customHeight="1">
      <c r="A481" s="124">
        <f>IF(E481="","",COUNTA($G$8:G481))</f>
        <v>348</v>
      </c>
      <c r="B481" s="437" t="s">
        <v>1688</v>
      </c>
      <c r="C481" s="453">
        <v>2393021</v>
      </c>
      <c r="D481" s="55" t="str">
        <f>LEFT(C481,5)</f>
        <v>23930</v>
      </c>
      <c r="E481" s="378" t="s">
        <v>406</v>
      </c>
      <c r="F481" s="626" t="str">
        <f>LEFT(C481,7)&amp;E481</f>
        <v>239302103</v>
      </c>
      <c r="G481" s="56" t="s">
        <v>29</v>
      </c>
      <c r="H481" s="42" t="s">
        <v>41</v>
      </c>
      <c r="I481" s="42" t="s">
        <v>5</v>
      </c>
      <c r="J481" s="121"/>
      <c r="K481" s="645" t="s">
        <v>1270</v>
      </c>
      <c r="M481" s="432"/>
      <c r="N481" s="40"/>
      <c r="O481" s="40"/>
      <c r="P481" s="40"/>
    </row>
    <row r="482" spans="1:16" ht="26.65" customHeight="1">
      <c r="A482" s="124">
        <f>IF(E482="","",COUNTA($G$8:G482))</f>
        <v>349</v>
      </c>
      <c r="B482" s="437" t="s">
        <v>1689</v>
      </c>
      <c r="C482" s="453">
        <v>2393021</v>
      </c>
      <c r="D482" s="55" t="str">
        <f>LEFT(C482,5)</f>
        <v>23930</v>
      </c>
      <c r="E482" s="378" t="s">
        <v>407</v>
      </c>
      <c r="F482" s="626" t="str">
        <f>LEFT(C482,7)&amp;E482</f>
        <v>239302104</v>
      </c>
      <c r="G482" s="56" t="s">
        <v>29</v>
      </c>
      <c r="H482" s="42" t="s">
        <v>41</v>
      </c>
      <c r="I482" s="42" t="s">
        <v>5</v>
      </c>
      <c r="J482" s="121"/>
      <c r="K482" s="645" t="s">
        <v>1271</v>
      </c>
      <c r="M482" s="432"/>
      <c r="N482" s="40"/>
      <c r="O482" s="40"/>
      <c r="P482" s="40"/>
    </row>
    <row r="483" spans="1:16" ht="20.100000000000001" customHeight="1">
      <c r="A483" s="161" t="s">
        <v>743</v>
      </c>
      <c r="B483" s="442" t="s">
        <v>378</v>
      </c>
      <c r="C483" s="493" t="s">
        <v>7</v>
      </c>
      <c r="D483" s="55"/>
      <c r="E483" s="122"/>
      <c r="F483" s="500" t="str">
        <f>LEFT(C483,5)&amp;E483</f>
        <v>2394</v>
      </c>
      <c r="G483" s="56"/>
      <c r="H483" s="20"/>
      <c r="I483" s="20"/>
      <c r="J483" s="121"/>
      <c r="K483" s="645" t="s">
        <v>7</v>
      </c>
      <c r="M483" s="432"/>
      <c r="N483" s="40"/>
      <c r="O483" s="40"/>
      <c r="P483" s="40"/>
    </row>
    <row r="484" spans="1:16" ht="26.65" customHeight="1">
      <c r="A484" s="124">
        <f>IF(E484="","",COUNTA($G$8:G484))</f>
        <v>350</v>
      </c>
      <c r="B484" s="437" t="s">
        <v>1740</v>
      </c>
      <c r="C484" s="453">
        <v>2394111</v>
      </c>
      <c r="D484" s="55" t="str">
        <f t="shared" ref="D484:D489" si="51">LEFT(C484,5)</f>
        <v>23941</v>
      </c>
      <c r="E484" s="378" t="s">
        <v>402</v>
      </c>
      <c r="F484" s="56" t="str">
        <f t="shared" ref="F484:F489" si="52">LEFT(C484,7)&amp;E484</f>
        <v>239411101</v>
      </c>
      <c r="G484" s="56" t="s">
        <v>69</v>
      </c>
      <c r="H484" s="151" t="s">
        <v>41</v>
      </c>
      <c r="I484" s="151"/>
      <c r="J484" s="121"/>
      <c r="K484" s="645" t="s">
        <v>1272</v>
      </c>
      <c r="M484" s="432"/>
      <c r="N484" s="40"/>
      <c r="O484" s="40"/>
      <c r="P484" s="40"/>
    </row>
    <row r="485" spans="1:16" ht="26.65" customHeight="1">
      <c r="A485" s="124">
        <f>IF(E485="","",COUNTA($G$8:G485))</f>
        <v>351</v>
      </c>
      <c r="B485" s="437" t="s">
        <v>1696</v>
      </c>
      <c r="C485" s="453">
        <v>2394111</v>
      </c>
      <c r="D485" s="55" t="str">
        <f t="shared" si="51"/>
        <v>23941</v>
      </c>
      <c r="E485" s="378" t="s">
        <v>405</v>
      </c>
      <c r="F485" s="56" t="str">
        <f t="shared" si="52"/>
        <v>239411102</v>
      </c>
      <c r="G485" s="56" t="s">
        <v>69</v>
      </c>
      <c r="H485" s="42" t="s">
        <v>41</v>
      </c>
      <c r="I485" s="42" t="s">
        <v>5</v>
      </c>
      <c r="J485" s="121"/>
      <c r="K485" s="645" t="s">
        <v>1273</v>
      </c>
      <c r="M485" s="432"/>
      <c r="N485" s="40"/>
      <c r="O485" s="40"/>
      <c r="P485" s="40"/>
    </row>
    <row r="486" spans="1:16" ht="26.65" customHeight="1">
      <c r="A486" s="124">
        <f>IF(E486="","",COUNTA($G$8:G486))</f>
        <v>352</v>
      </c>
      <c r="B486" s="437" t="s">
        <v>1697</v>
      </c>
      <c r="C486" s="453">
        <v>2394111</v>
      </c>
      <c r="D486" s="55" t="str">
        <f t="shared" si="51"/>
        <v>23941</v>
      </c>
      <c r="E486" s="378" t="s">
        <v>406</v>
      </c>
      <c r="F486" s="56" t="str">
        <f t="shared" si="52"/>
        <v>239411103</v>
      </c>
      <c r="G486" s="56" t="s">
        <v>69</v>
      </c>
      <c r="H486" s="42" t="s">
        <v>41</v>
      </c>
      <c r="I486" s="42" t="s">
        <v>5</v>
      </c>
      <c r="J486" s="121"/>
      <c r="K486" s="645" t="s">
        <v>1274</v>
      </c>
      <c r="M486" s="432"/>
      <c r="N486" s="40"/>
      <c r="O486" s="40"/>
      <c r="P486" s="40"/>
    </row>
    <row r="487" spans="1:16" ht="26.65" customHeight="1">
      <c r="A487" s="124">
        <f>IF(E487="","",COUNTA($G$8:G487))</f>
        <v>353</v>
      </c>
      <c r="B487" s="437" t="s">
        <v>1698</v>
      </c>
      <c r="C487" s="453">
        <v>2394111</v>
      </c>
      <c r="D487" s="55" t="str">
        <f t="shared" si="51"/>
        <v>23941</v>
      </c>
      <c r="E487" s="378" t="s">
        <v>407</v>
      </c>
      <c r="F487" s="56" t="str">
        <f t="shared" si="52"/>
        <v>239411104</v>
      </c>
      <c r="G487" s="56" t="s">
        <v>69</v>
      </c>
      <c r="H487" s="42" t="s">
        <v>41</v>
      </c>
      <c r="I487" s="42" t="s">
        <v>5</v>
      </c>
      <c r="J487" s="121"/>
      <c r="K487" s="645" t="s">
        <v>1275</v>
      </c>
      <c r="M487" s="432"/>
      <c r="N487" s="40"/>
      <c r="O487" s="40"/>
      <c r="P487" s="40"/>
    </row>
    <row r="488" spans="1:16" ht="26.65" customHeight="1">
      <c r="A488" s="124">
        <f>IF(E488="","",COUNTA($G$8:G488))</f>
        <v>354</v>
      </c>
      <c r="B488" s="437" t="s">
        <v>1699</v>
      </c>
      <c r="C488" s="453">
        <v>2394111</v>
      </c>
      <c r="D488" s="55" t="str">
        <f t="shared" si="51"/>
        <v>23941</v>
      </c>
      <c r="E488" s="378" t="s">
        <v>408</v>
      </c>
      <c r="F488" s="56" t="str">
        <f t="shared" si="52"/>
        <v>239411105</v>
      </c>
      <c r="G488" s="56" t="s">
        <v>69</v>
      </c>
      <c r="H488" s="42" t="s">
        <v>41</v>
      </c>
      <c r="I488" s="42" t="s">
        <v>5</v>
      </c>
      <c r="J488" s="121"/>
      <c r="K488" s="645" t="s">
        <v>1276</v>
      </c>
      <c r="M488" s="432"/>
      <c r="N488" s="40"/>
      <c r="O488" s="40"/>
      <c r="P488" s="40"/>
    </row>
    <row r="489" spans="1:16" ht="26.65" customHeight="1">
      <c r="A489" s="124">
        <f>IF(E489="","",COUNTA($G$8:G489))</f>
        <v>355</v>
      </c>
      <c r="B489" s="437" t="s">
        <v>1463</v>
      </c>
      <c r="C489" s="453">
        <v>2394310</v>
      </c>
      <c r="D489" s="55" t="str">
        <f t="shared" si="51"/>
        <v>23943</v>
      </c>
      <c r="E489" s="378" t="s">
        <v>402</v>
      </c>
      <c r="F489" s="56" t="str">
        <f t="shared" si="52"/>
        <v>239431001</v>
      </c>
      <c r="G489" s="56" t="s">
        <v>69</v>
      </c>
      <c r="H489" s="151"/>
      <c r="I489" s="151" t="s">
        <v>41</v>
      </c>
      <c r="J489" s="121"/>
      <c r="K489" s="645" t="s">
        <v>1277</v>
      </c>
      <c r="M489" s="432"/>
      <c r="N489" s="40"/>
      <c r="O489" s="40"/>
      <c r="P489" s="40"/>
    </row>
    <row r="490" spans="1:16" ht="30" customHeight="1">
      <c r="A490" s="161" t="s">
        <v>744</v>
      </c>
      <c r="B490" s="442" t="s">
        <v>379</v>
      </c>
      <c r="C490" s="493" t="s">
        <v>18</v>
      </c>
      <c r="D490" s="55"/>
      <c r="E490" s="122"/>
      <c r="F490" s="500" t="str">
        <f>LEFT(C490,5)&amp;E490</f>
        <v>2395</v>
      </c>
      <c r="G490" s="56"/>
      <c r="H490" s="20"/>
      <c r="I490" s="20"/>
      <c r="J490" s="121"/>
      <c r="K490" s="645" t="s">
        <v>18</v>
      </c>
      <c r="M490" s="432"/>
      <c r="N490" s="40"/>
      <c r="O490" s="40"/>
      <c r="P490" s="40"/>
    </row>
    <row r="491" spans="1:16" ht="26.65" customHeight="1">
      <c r="A491" s="124">
        <f>IF(E491="","",COUNTA($G$8:G491))</f>
        <v>356</v>
      </c>
      <c r="B491" s="437" t="s">
        <v>1700</v>
      </c>
      <c r="C491" s="531" t="s">
        <v>664</v>
      </c>
      <c r="D491" s="55" t="str">
        <f>LEFT(C491,5)</f>
        <v>23950</v>
      </c>
      <c r="E491" s="378" t="s">
        <v>402</v>
      </c>
      <c r="F491" s="626" t="str">
        <f>LEFT(C491,7)&amp;E491</f>
        <v>239501101</v>
      </c>
      <c r="G491" s="622" t="s">
        <v>37</v>
      </c>
      <c r="H491" s="42" t="s">
        <v>41</v>
      </c>
      <c r="I491" s="42" t="s">
        <v>5</v>
      </c>
      <c r="J491" s="121"/>
      <c r="K491" s="645" t="s">
        <v>1278</v>
      </c>
      <c r="M491" s="432"/>
      <c r="N491" s="40"/>
      <c r="O491" s="40"/>
      <c r="P491" s="40"/>
    </row>
    <row r="492" spans="1:16" ht="26.65" customHeight="1">
      <c r="A492" s="124">
        <f>IF(E492="","",COUNTA($G$8:G492))</f>
        <v>357</v>
      </c>
      <c r="B492" s="437" t="s">
        <v>1701</v>
      </c>
      <c r="C492" s="531" t="s">
        <v>664</v>
      </c>
      <c r="D492" s="55" t="str">
        <f>LEFT(C492,5)</f>
        <v>23950</v>
      </c>
      <c r="E492" s="378" t="s">
        <v>405</v>
      </c>
      <c r="F492" s="626" t="str">
        <f>LEFT(C492,7)&amp;E492</f>
        <v>239501102</v>
      </c>
      <c r="G492" s="622" t="s">
        <v>37</v>
      </c>
      <c r="H492" s="42" t="s">
        <v>41</v>
      </c>
      <c r="I492" s="42" t="s">
        <v>5</v>
      </c>
      <c r="J492" s="121"/>
      <c r="K492" s="645" t="s">
        <v>1279</v>
      </c>
      <c r="M492" s="432"/>
      <c r="N492" s="40"/>
      <c r="O492" s="40"/>
      <c r="P492" s="40"/>
    </row>
    <row r="493" spans="1:16" ht="26.65" customHeight="1">
      <c r="A493" s="124">
        <f>IF(E493="","",COUNTA($G$8:G493))</f>
        <v>358</v>
      </c>
      <c r="B493" s="437" t="s">
        <v>1702</v>
      </c>
      <c r="C493" s="614" t="s">
        <v>664</v>
      </c>
      <c r="D493" s="55" t="str">
        <f t="shared" ref="D493:D505" si="53">LEFT(C493,5)</f>
        <v>23950</v>
      </c>
      <c r="E493" s="378" t="s">
        <v>406</v>
      </c>
      <c r="F493" s="56" t="str">
        <f t="shared" ref="F493:F505" si="54">LEFT(C493,7)&amp;E493</f>
        <v>239501103</v>
      </c>
      <c r="G493" s="56" t="s">
        <v>37</v>
      </c>
      <c r="H493" s="42" t="s">
        <v>41</v>
      </c>
      <c r="I493" s="42"/>
      <c r="J493" s="121"/>
      <c r="K493" s="645" t="s">
        <v>1280</v>
      </c>
      <c r="M493" s="432"/>
      <c r="N493" s="40"/>
      <c r="O493" s="40"/>
      <c r="P493" s="40"/>
    </row>
    <row r="494" spans="1:16" ht="26.65" customHeight="1">
      <c r="A494" s="124">
        <f>IF(E494="","",COUNTA($G$8:G494))</f>
        <v>359</v>
      </c>
      <c r="B494" s="437" t="s">
        <v>1703</v>
      </c>
      <c r="C494" s="614" t="s">
        <v>664</v>
      </c>
      <c r="D494" s="55" t="str">
        <f t="shared" si="53"/>
        <v>23950</v>
      </c>
      <c r="E494" s="378" t="s">
        <v>407</v>
      </c>
      <c r="F494" s="56" t="str">
        <f t="shared" si="54"/>
        <v>239501104</v>
      </c>
      <c r="G494" s="56" t="s">
        <v>37</v>
      </c>
      <c r="H494" s="42" t="s">
        <v>41</v>
      </c>
      <c r="I494" s="42" t="s">
        <v>5</v>
      </c>
      <c r="J494" s="121"/>
      <c r="K494" s="645" t="s">
        <v>1281</v>
      </c>
      <c r="M494" s="432"/>
      <c r="N494" s="40"/>
      <c r="O494" s="40"/>
      <c r="P494" s="40"/>
    </row>
    <row r="495" spans="1:16" ht="26.65" customHeight="1">
      <c r="A495" s="124">
        <f>IF(E495="","",COUNTA($G$8:G495))</f>
        <v>360</v>
      </c>
      <c r="B495" s="437" t="s">
        <v>1668</v>
      </c>
      <c r="C495" s="453">
        <v>2395012</v>
      </c>
      <c r="D495" s="55" t="str">
        <f t="shared" si="53"/>
        <v>23950</v>
      </c>
      <c r="E495" s="378" t="s">
        <v>402</v>
      </c>
      <c r="F495" s="56" t="str">
        <f t="shared" si="54"/>
        <v>239501201</v>
      </c>
      <c r="G495" s="622" t="s">
        <v>846</v>
      </c>
      <c r="H495" s="42" t="s">
        <v>41</v>
      </c>
      <c r="I495" s="42" t="s">
        <v>5</v>
      </c>
      <c r="J495" s="121"/>
      <c r="K495" s="645" t="s">
        <v>1282</v>
      </c>
      <c r="M495" s="432"/>
      <c r="N495" s="40"/>
      <c r="O495" s="40"/>
      <c r="P495" s="40"/>
    </row>
    <row r="496" spans="1:16" ht="26.65" customHeight="1">
      <c r="A496" s="124">
        <f>IF(E496="","",COUNTA($G$8:G496))</f>
        <v>361</v>
      </c>
      <c r="B496" s="437" t="s">
        <v>1669</v>
      </c>
      <c r="C496" s="453">
        <v>2395012</v>
      </c>
      <c r="D496" s="55" t="str">
        <f t="shared" si="53"/>
        <v>23950</v>
      </c>
      <c r="E496" s="378" t="s">
        <v>405</v>
      </c>
      <c r="F496" s="56" t="str">
        <f t="shared" si="54"/>
        <v>239501202</v>
      </c>
      <c r="G496" s="622" t="s">
        <v>846</v>
      </c>
      <c r="H496" s="42" t="s">
        <v>41</v>
      </c>
      <c r="I496" s="42" t="s">
        <v>5</v>
      </c>
      <c r="J496" s="121"/>
      <c r="K496" s="645" t="s">
        <v>1283</v>
      </c>
      <c r="M496" s="432"/>
      <c r="N496" s="40"/>
      <c r="O496" s="40"/>
      <c r="P496" s="40"/>
    </row>
    <row r="497" spans="1:16" ht="26.65" customHeight="1">
      <c r="A497" s="124">
        <f>IF(E497="","",COUNTA($G$8:G497))</f>
        <v>362</v>
      </c>
      <c r="B497" s="437" t="s">
        <v>1704</v>
      </c>
      <c r="C497" s="453">
        <v>2395012</v>
      </c>
      <c r="D497" s="55" t="str">
        <f t="shared" si="53"/>
        <v>23950</v>
      </c>
      <c r="E497" s="378" t="s">
        <v>406</v>
      </c>
      <c r="F497" s="56" t="str">
        <f t="shared" si="54"/>
        <v>239501203</v>
      </c>
      <c r="G497" s="625" t="s">
        <v>1784</v>
      </c>
      <c r="H497" s="42" t="s">
        <v>41</v>
      </c>
      <c r="I497" s="42" t="s">
        <v>5</v>
      </c>
      <c r="J497" s="121"/>
      <c r="K497" s="645" t="s">
        <v>1284</v>
      </c>
      <c r="M497" s="432"/>
      <c r="N497" s="40"/>
      <c r="O497" s="40"/>
      <c r="P497" s="40"/>
    </row>
    <row r="498" spans="1:16" ht="26.65" customHeight="1">
      <c r="A498" s="124">
        <f>IF(E498="","",COUNTA($G$8:G498))</f>
        <v>363</v>
      </c>
      <c r="B498" s="437" t="s">
        <v>1705</v>
      </c>
      <c r="C498" s="453">
        <v>2395012</v>
      </c>
      <c r="D498" s="55" t="str">
        <f t="shared" si="53"/>
        <v>23950</v>
      </c>
      <c r="E498" s="378" t="s">
        <v>407</v>
      </c>
      <c r="F498" s="56" t="str">
        <f t="shared" si="54"/>
        <v>239501204</v>
      </c>
      <c r="G498" s="625" t="s">
        <v>1784</v>
      </c>
      <c r="H498" s="42" t="s">
        <v>41</v>
      </c>
      <c r="I498" s="42" t="s">
        <v>5</v>
      </c>
      <c r="J498" s="121"/>
      <c r="K498" s="645" t="s">
        <v>1285</v>
      </c>
      <c r="M498" s="432"/>
      <c r="N498" s="40"/>
      <c r="O498" s="40"/>
      <c r="P498" s="40"/>
    </row>
    <row r="499" spans="1:16" ht="26.65" customHeight="1">
      <c r="A499" s="124">
        <f>IF(E499="","",COUNTA($G$8:G499))</f>
        <v>364</v>
      </c>
      <c r="B499" s="437" t="s">
        <v>1706</v>
      </c>
      <c r="C499" s="453">
        <v>2395012</v>
      </c>
      <c r="D499" s="55" t="str">
        <f t="shared" si="53"/>
        <v>23950</v>
      </c>
      <c r="E499" s="378" t="s">
        <v>408</v>
      </c>
      <c r="F499" s="56" t="str">
        <f t="shared" si="54"/>
        <v>239501205</v>
      </c>
      <c r="G499" s="622" t="s">
        <v>846</v>
      </c>
      <c r="H499" s="42" t="s">
        <v>41</v>
      </c>
      <c r="I499" s="42" t="s">
        <v>5</v>
      </c>
      <c r="J499" s="121"/>
      <c r="K499" s="645" t="s">
        <v>1286</v>
      </c>
      <c r="M499" s="432"/>
      <c r="N499" s="40"/>
      <c r="O499" s="40"/>
      <c r="P499" s="40"/>
    </row>
    <row r="500" spans="1:16" ht="26.65" customHeight="1">
      <c r="A500" s="124">
        <f>IF(E500="","",COUNTA($G$8:G500))</f>
        <v>365</v>
      </c>
      <c r="B500" s="437" t="s">
        <v>1707</v>
      </c>
      <c r="C500" s="453">
        <v>2395012</v>
      </c>
      <c r="D500" s="55" t="str">
        <f t="shared" si="53"/>
        <v>23950</v>
      </c>
      <c r="E500" s="378" t="s">
        <v>409</v>
      </c>
      <c r="F500" s="56" t="str">
        <f t="shared" si="54"/>
        <v>239501206</v>
      </c>
      <c r="G500" s="622" t="s">
        <v>846</v>
      </c>
      <c r="H500" s="42" t="s">
        <v>41</v>
      </c>
      <c r="I500" s="42" t="s">
        <v>5</v>
      </c>
      <c r="J500" s="121"/>
      <c r="K500" s="645" t="s">
        <v>1287</v>
      </c>
      <c r="M500" s="432"/>
      <c r="N500" s="40"/>
      <c r="O500" s="40"/>
      <c r="P500" s="40"/>
    </row>
    <row r="501" spans="1:16" ht="26.65" customHeight="1">
      <c r="A501" s="124">
        <f>IF(E501="","",COUNTA($G$8:G501))</f>
        <v>366</v>
      </c>
      <c r="B501" s="437" t="s">
        <v>1464</v>
      </c>
      <c r="C501" s="453">
        <v>2395012</v>
      </c>
      <c r="D501" s="55" t="str">
        <f t="shared" si="53"/>
        <v>23950</v>
      </c>
      <c r="E501" s="378" t="s">
        <v>410</v>
      </c>
      <c r="F501" s="56" t="str">
        <f t="shared" si="54"/>
        <v>239501207</v>
      </c>
      <c r="G501" s="56" t="s">
        <v>841</v>
      </c>
      <c r="H501" s="42" t="s">
        <v>41</v>
      </c>
      <c r="I501" s="42" t="s">
        <v>5</v>
      </c>
      <c r="J501" s="121"/>
      <c r="K501" s="645" t="s">
        <v>1288</v>
      </c>
      <c r="M501" s="432"/>
      <c r="N501" s="40"/>
      <c r="O501" s="40"/>
      <c r="P501" s="40"/>
    </row>
    <row r="502" spans="1:16" ht="26.65" customHeight="1">
      <c r="A502" s="124">
        <f>IF(E502="","",COUNTA($G$8:G502))</f>
        <v>367</v>
      </c>
      <c r="B502" s="437" t="s">
        <v>1708</v>
      </c>
      <c r="C502" s="453">
        <v>2395012</v>
      </c>
      <c r="D502" s="55" t="str">
        <f t="shared" si="53"/>
        <v>23950</v>
      </c>
      <c r="E502" s="378" t="s">
        <v>411</v>
      </c>
      <c r="F502" s="56" t="str">
        <f t="shared" si="54"/>
        <v>239501208</v>
      </c>
      <c r="G502" s="56" t="s">
        <v>847</v>
      </c>
      <c r="H502" s="42" t="s">
        <v>41</v>
      </c>
      <c r="I502" s="42" t="s">
        <v>5</v>
      </c>
      <c r="J502" s="121"/>
      <c r="K502" s="645" t="s">
        <v>1289</v>
      </c>
      <c r="M502" s="432"/>
      <c r="N502" s="40"/>
      <c r="O502" s="40"/>
      <c r="P502" s="40"/>
    </row>
    <row r="503" spans="1:16" ht="26.65" customHeight="1">
      <c r="A503" s="124">
        <f>IF(E503="","",COUNTA($G$8:G503))</f>
        <v>368</v>
      </c>
      <c r="B503" s="437" t="s">
        <v>1770</v>
      </c>
      <c r="C503" s="531" t="s">
        <v>704</v>
      </c>
      <c r="D503" s="55" t="str">
        <f t="shared" si="53"/>
        <v>23950</v>
      </c>
      <c r="E503" s="378" t="s">
        <v>402</v>
      </c>
      <c r="F503" s="56" t="str">
        <f t="shared" si="54"/>
        <v>239502101</v>
      </c>
      <c r="G503" s="56" t="s">
        <v>847</v>
      </c>
      <c r="H503" s="42" t="s">
        <v>41</v>
      </c>
      <c r="I503" s="42" t="s">
        <v>5</v>
      </c>
      <c r="J503" s="121"/>
      <c r="K503" s="645" t="s">
        <v>1290</v>
      </c>
      <c r="M503" s="432"/>
      <c r="N503" s="40"/>
      <c r="O503" s="40"/>
      <c r="P503" s="40"/>
    </row>
    <row r="504" spans="1:16" ht="26.65" customHeight="1">
      <c r="A504" s="124">
        <f>IF(E504="","",COUNTA($G$8:G504))</f>
        <v>369</v>
      </c>
      <c r="B504" s="437" t="s">
        <v>1709</v>
      </c>
      <c r="C504" s="453">
        <v>2395031</v>
      </c>
      <c r="D504" s="55" t="str">
        <f t="shared" si="53"/>
        <v>23950</v>
      </c>
      <c r="E504" s="378" t="s">
        <v>402</v>
      </c>
      <c r="F504" s="56" t="str">
        <f t="shared" si="54"/>
        <v>239503101</v>
      </c>
      <c r="G504" s="622" t="s">
        <v>841</v>
      </c>
      <c r="H504" s="42" t="s">
        <v>41</v>
      </c>
      <c r="I504" s="42" t="s">
        <v>5</v>
      </c>
      <c r="J504" s="121"/>
      <c r="K504" s="645" t="s">
        <v>1291</v>
      </c>
      <c r="M504" s="432"/>
      <c r="N504" s="40"/>
      <c r="O504" s="40"/>
      <c r="P504" s="40"/>
    </row>
    <row r="505" spans="1:16" s="4" customFormat="1" ht="26.65" customHeight="1">
      <c r="A505" s="124">
        <f>IF(E505="","",COUNTA($G$8:G505))</f>
        <v>370</v>
      </c>
      <c r="B505" s="59" t="s">
        <v>1465</v>
      </c>
      <c r="C505" s="124" t="s">
        <v>768</v>
      </c>
      <c r="D505" s="136" t="str">
        <f t="shared" si="53"/>
        <v>23950</v>
      </c>
      <c r="E505" s="378" t="s">
        <v>402</v>
      </c>
      <c r="F505" s="56" t="str">
        <f t="shared" si="54"/>
        <v>239504201</v>
      </c>
      <c r="G505" s="56" t="s">
        <v>915</v>
      </c>
      <c r="H505" s="68" t="s">
        <v>41</v>
      </c>
      <c r="I505" s="68"/>
      <c r="J505" s="121"/>
      <c r="K505" s="645" t="s">
        <v>1292</v>
      </c>
      <c r="M505" s="432"/>
      <c r="N505" s="40"/>
      <c r="O505" s="40"/>
      <c r="P505" s="40"/>
    </row>
    <row r="506" spans="1:16" ht="20.100000000000001" customHeight="1">
      <c r="A506" s="161" t="s">
        <v>745</v>
      </c>
      <c r="B506" s="442" t="s">
        <v>380</v>
      </c>
      <c r="C506" s="493" t="s">
        <v>19</v>
      </c>
      <c r="D506" s="55"/>
      <c r="E506" s="378"/>
      <c r="F506" s="500" t="str">
        <f>LEFT(C506,5)&amp;E506</f>
        <v>2396</v>
      </c>
      <c r="G506" s="622"/>
      <c r="H506" s="20"/>
      <c r="I506" s="20"/>
      <c r="J506" s="121"/>
      <c r="K506" s="645" t="s">
        <v>19</v>
      </c>
      <c r="M506" s="432"/>
      <c r="N506" s="40"/>
      <c r="O506" s="40"/>
      <c r="P506" s="40"/>
    </row>
    <row r="507" spans="1:16" ht="26.65" customHeight="1">
      <c r="A507" s="124">
        <f>IF(E507="","",COUNTA($G$8:G507))</f>
        <v>371</v>
      </c>
      <c r="B507" s="437" t="s">
        <v>1835</v>
      </c>
      <c r="C507" s="453">
        <v>2396013</v>
      </c>
      <c r="D507" s="55" t="str">
        <f t="shared" ref="D507:D517" si="55">LEFT(C507,5)</f>
        <v>23960</v>
      </c>
      <c r="E507" s="378" t="s">
        <v>402</v>
      </c>
      <c r="F507" s="626" t="str">
        <f t="shared" ref="F507:F517" si="56">LEFT(C507,7)&amp;E507</f>
        <v>239601301</v>
      </c>
      <c r="G507" s="56" t="s">
        <v>841</v>
      </c>
      <c r="H507" s="42" t="s">
        <v>41</v>
      </c>
      <c r="I507" s="42" t="s">
        <v>5</v>
      </c>
      <c r="J507" s="121"/>
      <c r="K507" s="645" t="s">
        <v>1293</v>
      </c>
      <c r="M507" s="432"/>
      <c r="N507" s="40"/>
      <c r="O507" s="40"/>
      <c r="P507" s="40"/>
    </row>
    <row r="508" spans="1:16" ht="26.65" customHeight="1">
      <c r="A508" s="124">
        <f>IF(E508="","",COUNTA($G$8:G508))</f>
        <v>372</v>
      </c>
      <c r="B508" s="437" t="s">
        <v>1836</v>
      </c>
      <c r="C508" s="453">
        <v>2396013</v>
      </c>
      <c r="D508" s="55" t="str">
        <f t="shared" si="55"/>
        <v>23960</v>
      </c>
      <c r="E508" s="378" t="s">
        <v>405</v>
      </c>
      <c r="F508" s="626" t="str">
        <f t="shared" si="56"/>
        <v>239601302</v>
      </c>
      <c r="G508" s="56" t="s">
        <v>841</v>
      </c>
      <c r="H508" s="42" t="s">
        <v>41</v>
      </c>
      <c r="I508" s="42" t="s">
        <v>5</v>
      </c>
      <c r="J508" s="121"/>
      <c r="K508" s="645" t="s">
        <v>1294</v>
      </c>
      <c r="M508" s="432"/>
      <c r="N508" s="40"/>
      <c r="O508" s="40"/>
      <c r="P508" s="40"/>
    </row>
    <row r="509" spans="1:16" ht="26.65" customHeight="1">
      <c r="A509" s="124">
        <f>IF(E509="","",COUNTA($G$8:G509))</f>
        <v>373</v>
      </c>
      <c r="B509" s="437" t="s">
        <v>1837</v>
      </c>
      <c r="C509" s="453">
        <v>2396013</v>
      </c>
      <c r="D509" s="55" t="str">
        <f t="shared" si="55"/>
        <v>23960</v>
      </c>
      <c r="E509" s="378" t="s">
        <v>406</v>
      </c>
      <c r="F509" s="626" t="str">
        <f t="shared" si="56"/>
        <v>239601303</v>
      </c>
      <c r="G509" s="56" t="s">
        <v>841</v>
      </c>
      <c r="H509" s="42" t="s">
        <v>41</v>
      </c>
      <c r="I509" s="42" t="s">
        <v>5</v>
      </c>
      <c r="J509" s="121"/>
      <c r="K509" s="645" t="s">
        <v>1295</v>
      </c>
      <c r="M509" s="432"/>
      <c r="N509" s="40"/>
      <c r="O509" s="40"/>
      <c r="P509" s="40"/>
    </row>
    <row r="510" spans="1:16" ht="26.65" customHeight="1">
      <c r="A510" s="124">
        <f>IF(E510="","",COUNTA($G$8:G510))</f>
        <v>374</v>
      </c>
      <c r="B510" s="437" t="s">
        <v>1838</v>
      </c>
      <c r="C510" s="453">
        <v>2396013</v>
      </c>
      <c r="D510" s="55" t="str">
        <f t="shared" si="55"/>
        <v>23960</v>
      </c>
      <c r="E510" s="378" t="s">
        <v>407</v>
      </c>
      <c r="F510" s="626" t="str">
        <f t="shared" si="56"/>
        <v>239601304</v>
      </c>
      <c r="G510" s="56" t="s">
        <v>841</v>
      </c>
      <c r="H510" s="42" t="s">
        <v>41</v>
      </c>
      <c r="I510" s="42" t="s">
        <v>5</v>
      </c>
      <c r="J510" s="121"/>
      <c r="K510" s="645" t="s">
        <v>1296</v>
      </c>
      <c r="M510" s="432"/>
      <c r="N510" s="40"/>
      <c r="O510" s="40"/>
      <c r="P510" s="40"/>
    </row>
    <row r="511" spans="1:16" ht="26.65" customHeight="1">
      <c r="A511" s="124">
        <f>IF(E511="","",COUNTA($G$8:G511))</f>
        <v>375</v>
      </c>
      <c r="B511" s="437" t="s">
        <v>1710</v>
      </c>
      <c r="C511" s="453">
        <v>2396013</v>
      </c>
      <c r="D511" s="55" t="str">
        <f t="shared" si="55"/>
        <v>23960</v>
      </c>
      <c r="E511" s="378" t="s">
        <v>408</v>
      </c>
      <c r="F511" s="626" t="str">
        <f t="shared" si="56"/>
        <v>239601305</v>
      </c>
      <c r="G511" s="56" t="s">
        <v>841</v>
      </c>
      <c r="H511" s="42" t="s">
        <v>41</v>
      </c>
      <c r="I511" s="42" t="s">
        <v>5</v>
      </c>
      <c r="J511" s="121"/>
      <c r="K511" s="645" t="s">
        <v>1297</v>
      </c>
      <c r="M511" s="432"/>
      <c r="N511" s="40"/>
      <c r="O511" s="40"/>
      <c r="P511" s="40"/>
    </row>
    <row r="512" spans="1:16" ht="26.65" customHeight="1">
      <c r="A512" s="124">
        <f>IF(E512="","",COUNTA($G$8:G512))</f>
        <v>376</v>
      </c>
      <c r="B512" s="437" t="s">
        <v>1711</v>
      </c>
      <c r="C512" s="453">
        <v>2396013</v>
      </c>
      <c r="D512" s="55" t="str">
        <f t="shared" si="55"/>
        <v>23960</v>
      </c>
      <c r="E512" s="378" t="s">
        <v>409</v>
      </c>
      <c r="F512" s="626" t="str">
        <f t="shared" si="56"/>
        <v>239601306</v>
      </c>
      <c r="G512" s="56" t="s">
        <v>841</v>
      </c>
      <c r="H512" s="42" t="s">
        <v>41</v>
      </c>
      <c r="I512" s="42"/>
      <c r="J512" s="121"/>
      <c r="K512" s="645" t="s">
        <v>1298</v>
      </c>
      <c r="M512" s="432"/>
      <c r="N512" s="40"/>
      <c r="O512" s="40"/>
      <c r="P512" s="40"/>
    </row>
    <row r="513" spans="1:16" ht="26.65" customHeight="1">
      <c r="A513" s="124">
        <f>IF(E513="","",COUNTA($G$8:G513))</f>
        <v>377</v>
      </c>
      <c r="B513" s="437" t="s">
        <v>1712</v>
      </c>
      <c r="C513" s="453">
        <v>2396013</v>
      </c>
      <c r="D513" s="55" t="str">
        <f t="shared" si="55"/>
        <v>23960</v>
      </c>
      <c r="E513" s="378" t="s">
        <v>410</v>
      </c>
      <c r="F513" s="626" t="str">
        <f t="shared" si="56"/>
        <v>239601307</v>
      </c>
      <c r="G513" s="56" t="s">
        <v>841</v>
      </c>
      <c r="H513" s="42" t="s">
        <v>41</v>
      </c>
      <c r="I513" s="42" t="s">
        <v>5</v>
      </c>
      <c r="J513" s="121"/>
      <c r="K513" s="645" t="s">
        <v>1299</v>
      </c>
      <c r="M513" s="432"/>
      <c r="N513" s="40"/>
      <c r="O513" s="40"/>
      <c r="P513" s="40"/>
    </row>
    <row r="514" spans="1:16" ht="26.65" customHeight="1">
      <c r="A514" s="124">
        <f>IF(E514="","",COUNTA($G$8:G514))</f>
        <v>378</v>
      </c>
      <c r="B514" s="437" t="s">
        <v>1713</v>
      </c>
      <c r="C514" s="453">
        <v>2396014</v>
      </c>
      <c r="D514" s="55" t="str">
        <f t="shared" si="55"/>
        <v>23960</v>
      </c>
      <c r="E514" s="378" t="s">
        <v>402</v>
      </c>
      <c r="F514" s="626" t="str">
        <f t="shared" si="56"/>
        <v>239601401</v>
      </c>
      <c r="G514" s="56" t="s">
        <v>841</v>
      </c>
      <c r="H514" s="42" t="s">
        <v>41</v>
      </c>
      <c r="I514" s="42" t="s">
        <v>5</v>
      </c>
      <c r="J514" s="121"/>
      <c r="K514" s="645" t="s">
        <v>1300</v>
      </c>
      <c r="M514" s="432"/>
      <c r="N514" s="40"/>
      <c r="O514" s="40"/>
      <c r="P514" s="40"/>
    </row>
    <row r="515" spans="1:16" ht="26.65" customHeight="1">
      <c r="A515" s="124">
        <f>IF(E515="","",COUNTA($G$8:G515))</f>
        <v>379</v>
      </c>
      <c r="B515" s="437" t="s">
        <v>1714</v>
      </c>
      <c r="C515" s="453">
        <v>2396014</v>
      </c>
      <c r="D515" s="55" t="str">
        <f t="shared" si="55"/>
        <v>23960</v>
      </c>
      <c r="E515" s="378" t="s">
        <v>405</v>
      </c>
      <c r="F515" s="626" t="str">
        <f t="shared" si="56"/>
        <v>239601402</v>
      </c>
      <c r="G515" s="56" t="s">
        <v>841</v>
      </c>
      <c r="H515" s="42" t="s">
        <v>41</v>
      </c>
      <c r="I515" s="42" t="s">
        <v>5</v>
      </c>
      <c r="J515" s="121"/>
      <c r="K515" s="645" t="s">
        <v>1301</v>
      </c>
      <c r="M515" s="432"/>
      <c r="N515" s="40"/>
      <c r="O515" s="40"/>
      <c r="P515" s="40"/>
    </row>
    <row r="516" spans="1:16" ht="26.65" customHeight="1">
      <c r="A516" s="124">
        <f>IF(E516="","",COUNTA($G$8:G516))</f>
        <v>380</v>
      </c>
      <c r="B516" s="437" t="s">
        <v>1670</v>
      </c>
      <c r="C516" s="453">
        <v>2396014</v>
      </c>
      <c r="D516" s="55" t="str">
        <f t="shared" si="55"/>
        <v>23960</v>
      </c>
      <c r="E516" s="378" t="s">
        <v>406</v>
      </c>
      <c r="F516" s="626" t="str">
        <f t="shared" si="56"/>
        <v>239601403</v>
      </c>
      <c r="G516" s="56" t="s">
        <v>847</v>
      </c>
      <c r="H516" s="42" t="s">
        <v>41</v>
      </c>
      <c r="I516" s="42" t="s">
        <v>5</v>
      </c>
      <c r="J516" s="121"/>
      <c r="K516" s="645" t="s">
        <v>1302</v>
      </c>
      <c r="M516" s="432"/>
      <c r="N516" s="40"/>
      <c r="O516" s="40"/>
      <c r="P516" s="40"/>
    </row>
    <row r="517" spans="1:16" ht="26.65" customHeight="1">
      <c r="A517" s="124">
        <f>IF(E517="","",COUNTA($G$8:G517))</f>
        <v>381</v>
      </c>
      <c r="B517" s="437" t="s">
        <v>1800</v>
      </c>
      <c r="C517" s="453">
        <v>2396014</v>
      </c>
      <c r="D517" s="55" t="str">
        <f t="shared" si="55"/>
        <v>23960</v>
      </c>
      <c r="E517" s="378" t="s">
        <v>407</v>
      </c>
      <c r="F517" s="626" t="str">
        <f t="shared" si="56"/>
        <v>239601404</v>
      </c>
      <c r="G517" s="56" t="s">
        <v>847</v>
      </c>
      <c r="H517" s="42"/>
      <c r="I517" s="42"/>
      <c r="J517" s="121"/>
      <c r="K517" s="645"/>
      <c r="M517" s="432"/>
      <c r="N517" s="40"/>
      <c r="O517" s="40"/>
      <c r="P517" s="40"/>
    </row>
    <row r="518" spans="1:16" ht="20.100000000000001" customHeight="1">
      <c r="A518" s="460" t="s">
        <v>479</v>
      </c>
      <c r="B518" s="474" t="s">
        <v>594</v>
      </c>
      <c r="C518" s="491">
        <v>24</v>
      </c>
      <c r="D518" s="117"/>
      <c r="E518" s="489"/>
      <c r="F518" s="567">
        <v>24</v>
      </c>
      <c r="G518" s="56"/>
      <c r="H518" s="20"/>
      <c r="I518" s="20"/>
      <c r="J518" s="121"/>
      <c r="K518" s="645">
        <v>24</v>
      </c>
      <c r="M518" s="432"/>
      <c r="N518" s="40"/>
      <c r="O518" s="40"/>
      <c r="P518" s="40"/>
    </row>
    <row r="519" spans="1:16" ht="22.5" customHeight="1">
      <c r="A519" s="467">
        <v>41</v>
      </c>
      <c r="B519" s="479" t="s">
        <v>381</v>
      </c>
      <c r="C519" s="495" t="s">
        <v>475</v>
      </c>
      <c r="D519" s="117"/>
      <c r="E519" s="489"/>
      <c r="F519" s="495" t="s">
        <v>475</v>
      </c>
      <c r="G519" s="56"/>
      <c r="H519" s="20"/>
      <c r="I519" s="20"/>
      <c r="J519" s="121"/>
      <c r="K519" s="645" t="s">
        <v>475</v>
      </c>
      <c r="M519" s="432"/>
      <c r="N519" s="40"/>
      <c r="O519" s="40"/>
      <c r="P519" s="40"/>
    </row>
    <row r="520" spans="1:16" ht="20.100000000000001" customHeight="1">
      <c r="A520" s="161" t="s">
        <v>746</v>
      </c>
      <c r="B520" s="442" t="s">
        <v>381</v>
      </c>
      <c r="C520" s="493" t="s">
        <v>8</v>
      </c>
      <c r="D520" s="55"/>
      <c r="E520" s="122"/>
      <c r="F520" s="500" t="str">
        <f>LEFT(C520,5)&amp;E520</f>
        <v>2410</v>
      </c>
      <c r="G520" s="56"/>
      <c r="H520" s="20"/>
      <c r="I520" s="20"/>
      <c r="J520" s="121"/>
      <c r="K520" s="645" t="s">
        <v>8</v>
      </c>
      <c r="M520" s="432"/>
      <c r="N520" s="40"/>
      <c r="O520" s="40"/>
      <c r="P520" s="40"/>
    </row>
    <row r="521" spans="1:16" ht="26.65" customHeight="1">
      <c r="A521" s="124">
        <f>IF(E521="","",COUNTA($G$8:G521))</f>
        <v>382</v>
      </c>
      <c r="B521" s="437" t="s">
        <v>1466</v>
      </c>
      <c r="C521" s="453">
        <v>2410021</v>
      </c>
      <c r="D521" s="55" t="str">
        <f t="shared" ref="D521:D532" si="57">LEFT(C521,5)</f>
        <v>24100</v>
      </c>
      <c r="E521" s="378" t="s">
        <v>402</v>
      </c>
      <c r="F521" s="56" t="str">
        <f t="shared" ref="F521:F532" si="58">LEFT(C521,7)&amp;E521</f>
        <v>241002101</v>
      </c>
      <c r="G521" s="56" t="s">
        <v>69</v>
      </c>
      <c r="H521" s="151" t="s">
        <v>41</v>
      </c>
      <c r="I521" s="151"/>
      <c r="J521" s="121"/>
      <c r="K521" s="645" t="s">
        <v>1303</v>
      </c>
      <c r="M521" s="432"/>
      <c r="N521" s="40"/>
      <c r="O521" s="40"/>
      <c r="P521" s="40"/>
    </row>
    <row r="522" spans="1:16" ht="26.65" customHeight="1">
      <c r="A522" s="124">
        <f>IF(E522="","",COUNTA($G$8:G522))</f>
        <v>383</v>
      </c>
      <c r="B522" s="437" t="s">
        <v>1741</v>
      </c>
      <c r="C522" s="453">
        <v>2410031</v>
      </c>
      <c r="D522" s="55" t="str">
        <f t="shared" si="57"/>
        <v>24100</v>
      </c>
      <c r="E522" s="378" t="s">
        <v>405</v>
      </c>
      <c r="F522" s="56" t="str">
        <f t="shared" si="58"/>
        <v>241003102</v>
      </c>
      <c r="G522" s="56" t="s">
        <v>69</v>
      </c>
      <c r="H522" s="42" t="s">
        <v>41</v>
      </c>
      <c r="I522" s="42"/>
      <c r="J522" s="121"/>
      <c r="K522" s="645" t="s">
        <v>1304</v>
      </c>
      <c r="M522" s="432"/>
      <c r="N522" s="40"/>
      <c r="O522" s="40"/>
      <c r="P522" s="40"/>
    </row>
    <row r="523" spans="1:16" s="4" customFormat="1" ht="23.25" customHeight="1">
      <c r="A523" s="636">
        <f>IF(E523="","",COUNTA($E$6:E523))</f>
        <v>384</v>
      </c>
      <c r="B523" s="638" t="s">
        <v>1467</v>
      </c>
      <c r="C523" s="453">
        <v>2410031</v>
      </c>
      <c r="D523" s="55" t="str">
        <f t="shared" si="57"/>
        <v>24100</v>
      </c>
      <c r="E523" s="378" t="s">
        <v>406</v>
      </c>
      <c r="F523" s="56" t="str">
        <f t="shared" si="58"/>
        <v>241003103</v>
      </c>
      <c r="G523" s="56" t="s">
        <v>69</v>
      </c>
      <c r="H523" s="641"/>
      <c r="I523" s="640"/>
      <c r="J523" s="1573"/>
      <c r="K523" s="1574"/>
      <c r="L523" s="1574"/>
      <c r="M523" s="1575"/>
    </row>
    <row r="524" spans="1:16" ht="26.65" customHeight="1">
      <c r="A524" s="124">
        <f>IF(E524="","",COUNTA($G$8:G524))</f>
        <v>385</v>
      </c>
      <c r="B524" s="437" t="s">
        <v>1715</v>
      </c>
      <c r="C524" s="531" t="s">
        <v>707</v>
      </c>
      <c r="D524" s="55" t="str">
        <f t="shared" si="57"/>
        <v>24100</v>
      </c>
      <c r="E524" s="378" t="s">
        <v>402</v>
      </c>
      <c r="F524" s="56" t="str">
        <f t="shared" si="58"/>
        <v>241006401</v>
      </c>
      <c r="G524" s="56" t="s">
        <v>69</v>
      </c>
      <c r="H524" s="42" t="s">
        <v>41</v>
      </c>
      <c r="I524" s="42" t="s">
        <v>5</v>
      </c>
      <c r="J524" s="121"/>
      <c r="K524" s="645" t="s">
        <v>1305</v>
      </c>
      <c r="M524" s="432"/>
      <c r="N524" s="40"/>
      <c r="O524" s="40"/>
      <c r="P524" s="40"/>
    </row>
    <row r="525" spans="1:16" ht="26.65" customHeight="1">
      <c r="A525" s="124">
        <f>IF(E525="","",COUNTA($G$8:G525))</f>
        <v>386</v>
      </c>
      <c r="B525" s="437" t="s">
        <v>1716</v>
      </c>
      <c r="C525" s="531" t="s">
        <v>707</v>
      </c>
      <c r="D525" s="55" t="str">
        <f t="shared" si="57"/>
        <v>24100</v>
      </c>
      <c r="E525" s="378" t="s">
        <v>405</v>
      </c>
      <c r="F525" s="56" t="str">
        <f t="shared" si="58"/>
        <v>241006402</v>
      </c>
      <c r="G525" s="56" t="s">
        <v>69</v>
      </c>
      <c r="H525" s="42" t="s">
        <v>41</v>
      </c>
      <c r="I525" s="42" t="s">
        <v>5</v>
      </c>
      <c r="J525" s="121"/>
      <c r="K525" s="645" t="s">
        <v>1306</v>
      </c>
      <c r="M525" s="432"/>
      <c r="N525" s="40"/>
      <c r="O525" s="40"/>
      <c r="P525" s="40"/>
    </row>
    <row r="526" spans="1:16" ht="26.65" customHeight="1">
      <c r="A526" s="124">
        <f>IF(E526="","",COUNTA($G$8:G526))</f>
        <v>387</v>
      </c>
      <c r="B526" s="437" t="s">
        <v>1717</v>
      </c>
      <c r="C526" s="531" t="s">
        <v>707</v>
      </c>
      <c r="D526" s="55" t="str">
        <f t="shared" si="57"/>
        <v>24100</v>
      </c>
      <c r="E526" s="378" t="s">
        <v>406</v>
      </c>
      <c r="F526" s="56" t="str">
        <f t="shared" si="58"/>
        <v>241006403</v>
      </c>
      <c r="G526" s="56" t="s">
        <v>69</v>
      </c>
      <c r="H526" s="42" t="s">
        <v>41</v>
      </c>
      <c r="I526" s="42" t="s">
        <v>5</v>
      </c>
      <c r="J526" s="121"/>
      <c r="K526" s="645" t="s">
        <v>1307</v>
      </c>
      <c r="M526" s="432"/>
      <c r="N526" s="40"/>
      <c r="O526" s="40"/>
      <c r="P526" s="40"/>
    </row>
    <row r="527" spans="1:16" ht="26.65" customHeight="1">
      <c r="A527" s="124">
        <f>IF(E527="","",COUNTA($G$8:G527))</f>
        <v>388</v>
      </c>
      <c r="B527" s="437" t="s">
        <v>1468</v>
      </c>
      <c r="C527" s="531" t="s">
        <v>707</v>
      </c>
      <c r="D527" s="55" t="str">
        <f t="shared" si="57"/>
        <v>24100</v>
      </c>
      <c r="E527" s="378" t="s">
        <v>407</v>
      </c>
      <c r="F527" s="56" t="str">
        <f t="shared" si="58"/>
        <v>241006404</v>
      </c>
      <c r="G527" s="56" t="s">
        <v>69</v>
      </c>
      <c r="H527" s="151" t="s">
        <v>41</v>
      </c>
      <c r="I527" s="151"/>
      <c r="J527" s="121"/>
      <c r="K527" s="645" t="s">
        <v>1308</v>
      </c>
      <c r="M527" s="432"/>
      <c r="N527" s="40"/>
      <c r="O527" s="40"/>
      <c r="P527" s="40"/>
    </row>
    <row r="528" spans="1:16" ht="26.65" customHeight="1">
      <c r="A528" s="124">
        <f>IF(E528="","",COUNTA($G$8:G528))</f>
        <v>389</v>
      </c>
      <c r="B528" s="437" t="s">
        <v>1718</v>
      </c>
      <c r="C528" s="453">
        <v>2410067</v>
      </c>
      <c r="D528" s="55" t="str">
        <f t="shared" si="57"/>
        <v>24100</v>
      </c>
      <c r="E528" s="378" t="s">
        <v>402</v>
      </c>
      <c r="F528" s="56" t="str">
        <f t="shared" si="58"/>
        <v>241006701</v>
      </c>
      <c r="G528" s="56" t="s">
        <v>69</v>
      </c>
      <c r="H528" s="42" t="s">
        <v>41</v>
      </c>
      <c r="I528" s="42" t="s">
        <v>5</v>
      </c>
      <c r="J528" s="121"/>
      <c r="K528" s="645" t="s">
        <v>1309</v>
      </c>
      <c r="M528" s="432"/>
      <c r="N528" s="40"/>
      <c r="O528" s="40"/>
      <c r="P528" s="40"/>
    </row>
    <row r="529" spans="1:16" ht="26.65" customHeight="1">
      <c r="A529" s="124">
        <f>IF(E529="","",COUNTA($G$8:G529))</f>
        <v>390</v>
      </c>
      <c r="B529" s="437" t="s">
        <v>1719</v>
      </c>
      <c r="C529" s="453">
        <v>2410067</v>
      </c>
      <c r="D529" s="55" t="str">
        <f t="shared" si="57"/>
        <v>24100</v>
      </c>
      <c r="E529" s="378" t="s">
        <v>405</v>
      </c>
      <c r="F529" s="56" t="str">
        <f t="shared" si="58"/>
        <v>241006702</v>
      </c>
      <c r="G529" s="56" t="s">
        <v>69</v>
      </c>
      <c r="H529" s="42" t="s">
        <v>41</v>
      </c>
      <c r="I529" s="42" t="s">
        <v>5</v>
      </c>
      <c r="J529" s="121"/>
      <c r="K529" s="645" t="s">
        <v>1310</v>
      </c>
      <c r="M529" s="432"/>
      <c r="N529" s="40"/>
      <c r="O529" s="40"/>
      <c r="P529" s="40"/>
    </row>
    <row r="530" spans="1:16" ht="26.65" customHeight="1">
      <c r="A530" s="124">
        <f>IF(E530="","",COUNTA($G$8:G530))</f>
        <v>391</v>
      </c>
      <c r="B530" s="437" t="s">
        <v>1720</v>
      </c>
      <c r="C530" s="453">
        <v>2410071</v>
      </c>
      <c r="D530" s="55" t="str">
        <f t="shared" si="57"/>
        <v>24100</v>
      </c>
      <c r="E530" s="378" t="s">
        <v>402</v>
      </c>
      <c r="F530" s="56" t="str">
        <f t="shared" si="58"/>
        <v>241007101</v>
      </c>
      <c r="G530" s="56" t="s">
        <v>846</v>
      </c>
      <c r="H530" s="42" t="s">
        <v>41</v>
      </c>
      <c r="I530" s="42" t="s">
        <v>5</v>
      </c>
      <c r="J530" s="121"/>
      <c r="K530" s="645" t="s">
        <v>1311</v>
      </c>
      <c r="M530" s="432"/>
      <c r="N530" s="40"/>
      <c r="O530" s="40"/>
      <c r="P530" s="40"/>
    </row>
    <row r="531" spans="1:16" ht="26.65" customHeight="1">
      <c r="A531" s="124">
        <f>IF(E531="","",COUNTA($G$8:G531))</f>
        <v>392</v>
      </c>
      <c r="B531" s="437" t="s">
        <v>1721</v>
      </c>
      <c r="C531" s="453">
        <v>2410071</v>
      </c>
      <c r="D531" s="55" t="str">
        <f t="shared" si="57"/>
        <v>24100</v>
      </c>
      <c r="E531" s="378" t="s">
        <v>405</v>
      </c>
      <c r="F531" s="56" t="str">
        <f t="shared" si="58"/>
        <v>241007102</v>
      </c>
      <c r="G531" s="56" t="s">
        <v>846</v>
      </c>
      <c r="H531" s="42" t="s">
        <v>41</v>
      </c>
      <c r="I531" s="42" t="s">
        <v>5</v>
      </c>
      <c r="J531" s="121"/>
      <c r="K531" s="645" t="s">
        <v>1312</v>
      </c>
      <c r="M531" s="432"/>
      <c r="N531" s="40"/>
      <c r="O531" s="40"/>
      <c r="P531" s="40"/>
    </row>
    <row r="532" spans="1:16" ht="26.65" customHeight="1">
      <c r="A532" s="124">
        <f>IF(E532="","",COUNTA($G$8:G532))</f>
        <v>393</v>
      </c>
      <c r="B532" s="437" t="s">
        <v>1722</v>
      </c>
      <c r="C532" s="453">
        <v>2410071</v>
      </c>
      <c r="D532" s="55" t="str">
        <f t="shared" si="57"/>
        <v>24100</v>
      </c>
      <c r="E532" s="378" t="s">
        <v>406</v>
      </c>
      <c r="F532" s="56" t="str">
        <f t="shared" si="58"/>
        <v>241007103</v>
      </c>
      <c r="G532" s="56" t="s">
        <v>846</v>
      </c>
      <c r="H532" s="42" t="s">
        <v>41</v>
      </c>
      <c r="I532" s="42" t="s">
        <v>5</v>
      </c>
      <c r="J532" s="121"/>
      <c r="K532" s="645" t="s">
        <v>1313</v>
      </c>
      <c r="M532" s="432"/>
      <c r="N532" s="40"/>
      <c r="O532" s="40"/>
      <c r="P532" s="40"/>
    </row>
    <row r="533" spans="1:16" ht="26.65" customHeight="1">
      <c r="A533" s="124">
        <f>IF(E533="","",COUNTA($G$8:G533))</f>
        <v>394</v>
      </c>
      <c r="B533" s="437" t="s">
        <v>1723</v>
      </c>
      <c r="C533" s="614" t="s">
        <v>904</v>
      </c>
      <c r="D533" s="55" t="str">
        <f>LEFT(C533,5)</f>
        <v>24100</v>
      </c>
      <c r="E533" s="378" t="s">
        <v>402</v>
      </c>
      <c r="F533" s="56" t="str">
        <f>LEFT(C533,7)&amp;E533</f>
        <v>241007201</v>
      </c>
      <c r="G533" s="56" t="s">
        <v>846</v>
      </c>
      <c r="H533" s="42" t="s">
        <v>41</v>
      </c>
      <c r="I533" s="42" t="s">
        <v>5</v>
      </c>
      <c r="J533" s="121"/>
      <c r="K533" s="645" t="s">
        <v>1314</v>
      </c>
      <c r="M533" s="432"/>
      <c r="N533" s="40"/>
      <c r="O533" s="40"/>
      <c r="P533" s="40"/>
    </row>
    <row r="534" spans="1:16" ht="20.100000000000001" customHeight="1">
      <c r="A534" s="469">
        <v>42</v>
      </c>
      <c r="B534" s="479" t="s">
        <v>382</v>
      </c>
      <c r="C534" s="495" t="s">
        <v>645</v>
      </c>
      <c r="D534" s="55"/>
      <c r="E534" s="378"/>
      <c r="F534" s="495" t="s">
        <v>645</v>
      </c>
      <c r="G534" s="629"/>
      <c r="H534" s="20"/>
      <c r="I534" s="20"/>
      <c r="J534" s="121"/>
      <c r="K534" s="645" t="s">
        <v>645</v>
      </c>
      <c r="M534" s="432"/>
      <c r="N534" s="40"/>
      <c r="O534" s="40"/>
      <c r="P534" s="40"/>
    </row>
    <row r="535" spans="1:16" ht="20.100000000000001" customHeight="1">
      <c r="A535" s="161" t="s">
        <v>747</v>
      </c>
      <c r="B535" s="442" t="s">
        <v>382</v>
      </c>
      <c r="C535" s="493" t="s">
        <v>287</v>
      </c>
      <c r="D535" s="55"/>
      <c r="E535" s="378"/>
      <c r="F535" s="500" t="str">
        <f>LEFT(C535,5)&amp;E535</f>
        <v>2420</v>
      </c>
      <c r="G535" s="56"/>
      <c r="H535" s="20"/>
      <c r="I535" s="20"/>
      <c r="J535" s="121"/>
      <c r="K535" s="645" t="s">
        <v>287</v>
      </c>
      <c r="M535" s="432"/>
      <c r="N535" s="40"/>
      <c r="O535" s="40"/>
      <c r="P535" s="40"/>
    </row>
    <row r="536" spans="1:16" ht="26.65" customHeight="1">
      <c r="A536" s="124">
        <f>IF(E536="","",COUNTA($G$8:G536))</f>
        <v>395</v>
      </c>
      <c r="B536" s="437" t="s">
        <v>1469</v>
      </c>
      <c r="C536" s="453">
        <v>2420022</v>
      </c>
      <c r="D536" s="55" t="str">
        <f t="shared" ref="D536:D542" si="59">LEFT(C536,5)</f>
        <v>24200</v>
      </c>
      <c r="E536" s="378" t="s">
        <v>402</v>
      </c>
      <c r="F536" s="56" t="str">
        <f t="shared" ref="F536:F542" si="60">LEFT(C536,7)&amp;E536</f>
        <v>242002201</v>
      </c>
      <c r="G536" s="56" t="s">
        <v>69</v>
      </c>
      <c r="H536" s="151" t="s">
        <v>41</v>
      </c>
      <c r="I536" s="151"/>
      <c r="J536" s="121"/>
      <c r="K536" s="645" t="s">
        <v>1315</v>
      </c>
      <c r="M536" s="432"/>
      <c r="N536" s="40"/>
      <c r="O536" s="40"/>
      <c r="P536" s="40"/>
    </row>
    <row r="537" spans="1:16" ht="26.65" customHeight="1">
      <c r="A537" s="124">
        <f>IF(E537="","",COUNTA($G$8:G537))</f>
        <v>396</v>
      </c>
      <c r="B537" s="437" t="s">
        <v>1470</v>
      </c>
      <c r="C537" s="453">
        <v>2420022</v>
      </c>
      <c r="D537" s="55" t="str">
        <f t="shared" si="59"/>
        <v>24200</v>
      </c>
      <c r="E537" s="378" t="s">
        <v>405</v>
      </c>
      <c r="F537" s="56" t="str">
        <f t="shared" si="60"/>
        <v>242002202</v>
      </c>
      <c r="G537" s="56" t="s">
        <v>69</v>
      </c>
      <c r="H537" s="151" t="s">
        <v>41</v>
      </c>
      <c r="I537" s="151"/>
      <c r="J537" s="121"/>
      <c r="K537" s="645" t="s">
        <v>1316</v>
      </c>
      <c r="M537" s="432"/>
      <c r="N537" s="40"/>
      <c r="O537" s="40"/>
      <c r="P537" s="40"/>
    </row>
    <row r="538" spans="1:16" ht="26.65" customHeight="1">
      <c r="A538" s="124">
        <f>IF(E538="","",COUNTA($G$8:G538))</f>
        <v>397</v>
      </c>
      <c r="B538" s="437" t="s">
        <v>1471</v>
      </c>
      <c r="C538" s="531" t="s">
        <v>1491</v>
      </c>
      <c r="D538" s="55" t="str">
        <f>LEFT(C538,5)</f>
        <v>24200</v>
      </c>
      <c r="E538" s="378" t="s">
        <v>405</v>
      </c>
      <c r="F538" s="56" t="str">
        <f>LEFT(C538,7)&amp;E538</f>
        <v>242003102</v>
      </c>
      <c r="G538" s="56" t="s">
        <v>69</v>
      </c>
      <c r="H538" s="151" t="s">
        <v>41</v>
      </c>
      <c r="I538" s="151"/>
      <c r="J538" s="121"/>
      <c r="K538" s="645" t="s">
        <v>1318</v>
      </c>
      <c r="M538" s="432"/>
      <c r="N538" s="40"/>
      <c r="O538" s="40"/>
      <c r="P538" s="40"/>
    </row>
    <row r="539" spans="1:16" ht="26.65" customHeight="1">
      <c r="A539" s="124">
        <f>IF(E539="","",COUNTA($G$8:G539))</f>
        <v>398</v>
      </c>
      <c r="B539" s="437" t="s">
        <v>1474</v>
      </c>
      <c r="C539" s="531" t="s">
        <v>708</v>
      </c>
      <c r="D539" s="55" t="str">
        <f t="shared" si="59"/>
        <v>24200</v>
      </c>
      <c r="E539" s="378" t="s">
        <v>402</v>
      </c>
      <c r="F539" s="56" t="str">
        <f t="shared" si="60"/>
        <v>242003201</v>
      </c>
      <c r="G539" s="56" t="s">
        <v>69</v>
      </c>
      <c r="H539" s="151" t="s">
        <v>41</v>
      </c>
      <c r="I539" s="151"/>
      <c r="J539" s="121"/>
      <c r="K539" s="645" t="s">
        <v>1317</v>
      </c>
      <c r="M539" s="432"/>
      <c r="N539" s="40"/>
      <c r="O539" s="40"/>
      <c r="P539" s="40"/>
    </row>
    <row r="540" spans="1:16" ht="26.65" customHeight="1">
      <c r="A540" s="124">
        <f>IF(E540="","",COUNTA($G$8:G540))</f>
        <v>399</v>
      </c>
      <c r="B540" s="437" t="s">
        <v>1472</v>
      </c>
      <c r="C540" s="531" t="s">
        <v>709</v>
      </c>
      <c r="D540" s="55" t="str">
        <f t="shared" si="59"/>
        <v>24200</v>
      </c>
      <c r="E540" s="378" t="s">
        <v>402</v>
      </c>
      <c r="F540" s="56" t="str">
        <f t="shared" si="60"/>
        <v>242004201</v>
      </c>
      <c r="G540" s="56" t="s">
        <v>69</v>
      </c>
      <c r="H540" s="151" t="s">
        <v>41</v>
      </c>
      <c r="I540" s="151"/>
      <c r="J540" s="121"/>
      <c r="K540" s="645" t="s">
        <v>1319</v>
      </c>
      <c r="M540" s="432"/>
      <c r="N540" s="40"/>
      <c r="O540" s="40"/>
      <c r="P540" s="40"/>
    </row>
    <row r="541" spans="1:16" ht="26.65" customHeight="1">
      <c r="A541" s="124">
        <f>IF(E541="","",COUNTA($G$8:G541))</f>
        <v>400</v>
      </c>
      <c r="B541" s="437" t="s">
        <v>1473</v>
      </c>
      <c r="C541" s="453">
        <v>2420042</v>
      </c>
      <c r="D541" s="55" t="str">
        <f t="shared" si="59"/>
        <v>24200</v>
      </c>
      <c r="E541" s="378" t="s">
        <v>405</v>
      </c>
      <c r="F541" s="56" t="str">
        <f t="shared" si="60"/>
        <v>242004202</v>
      </c>
      <c r="G541" s="56" t="s">
        <v>69</v>
      </c>
      <c r="H541" s="151" t="s">
        <v>41</v>
      </c>
      <c r="I541" s="151"/>
      <c r="J541" s="121"/>
      <c r="K541" s="645" t="s">
        <v>1320</v>
      </c>
      <c r="M541" s="432"/>
      <c r="N541" s="40"/>
      <c r="O541" s="40"/>
      <c r="P541" s="40"/>
    </row>
    <row r="542" spans="1:16" ht="26.65" customHeight="1">
      <c r="A542" s="124">
        <f>IF(E542="","",COUNTA($G$8:G542))</f>
        <v>401</v>
      </c>
      <c r="B542" s="437" t="s">
        <v>1490</v>
      </c>
      <c r="C542" s="531" t="s">
        <v>710</v>
      </c>
      <c r="D542" s="55" t="str">
        <f t="shared" si="59"/>
        <v>24200</v>
      </c>
      <c r="E542" s="378" t="s">
        <v>402</v>
      </c>
      <c r="F542" s="56" t="str">
        <f t="shared" si="60"/>
        <v>242006001</v>
      </c>
      <c r="G542" s="56" t="s">
        <v>69</v>
      </c>
      <c r="H542" s="151" t="s">
        <v>41</v>
      </c>
      <c r="I542" s="151"/>
      <c r="J542" s="121"/>
      <c r="K542" s="645" t="s">
        <v>1321</v>
      </c>
      <c r="M542" s="432"/>
      <c r="N542" s="40"/>
      <c r="O542" s="40"/>
      <c r="P542" s="40"/>
    </row>
    <row r="543" spans="1:16" ht="20.100000000000001" customHeight="1">
      <c r="A543" s="460" t="s">
        <v>482</v>
      </c>
      <c r="B543" s="474" t="s">
        <v>595</v>
      </c>
      <c r="C543" s="491">
        <v>25</v>
      </c>
      <c r="D543" s="55"/>
      <c r="E543" s="378"/>
      <c r="F543" s="567">
        <v>25</v>
      </c>
      <c r="G543" s="56"/>
      <c r="H543" s="20"/>
      <c r="I543" s="20"/>
      <c r="J543" s="121"/>
      <c r="K543" s="645">
        <v>25</v>
      </c>
      <c r="M543" s="432"/>
      <c r="N543" s="40"/>
      <c r="O543" s="40"/>
      <c r="P543" s="40"/>
    </row>
    <row r="544" spans="1:16" ht="20.100000000000001" customHeight="1">
      <c r="A544" s="467">
        <v>43</v>
      </c>
      <c r="B544" s="479" t="s">
        <v>649</v>
      </c>
      <c r="C544" s="495" t="s">
        <v>650</v>
      </c>
      <c r="D544" s="55"/>
      <c r="E544" s="378"/>
      <c r="F544" s="495" t="s">
        <v>650</v>
      </c>
      <c r="G544" s="56"/>
      <c r="H544" s="20"/>
      <c r="I544" s="20"/>
      <c r="J544" s="121"/>
      <c r="K544" s="645" t="s">
        <v>650</v>
      </c>
      <c r="M544" s="432"/>
      <c r="N544" s="40"/>
      <c r="O544" s="40"/>
      <c r="P544" s="40"/>
    </row>
    <row r="545" spans="1:16" ht="20.100000000000001" customHeight="1">
      <c r="A545" s="161" t="s">
        <v>748</v>
      </c>
      <c r="B545" s="442" t="s">
        <v>383</v>
      </c>
      <c r="C545" s="493" t="s">
        <v>20</v>
      </c>
      <c r="D545" s="55"/>
      <c r="E545" s="378"/>
      <c r="F545" s="500" t="str">
        <f>LEFT(C545,5)&amp;E545</f>
        <v>2511</v>
      </c>
      <c r="G545" s="56"/>
      <c r="H545" s="20"/>
      <c r="I545" s="20"/>
      <c r="J545" s="121"/>
      <c r="K545" s="645" t="s">
        <v>20</v>
      </c>
      <c r="M545" s="432"/>
      <c r="N545" s="40"/>
      <c r="O545" s="40"/>
      <c r="P545" s="40"/>
    </row>
    <row r="546" spans="1:16" ht="26.65" customHeight="1">
      <c r="A546" s="124">
        <f>IF(E546="","",COUNTA($G$8:G546))</f>
        <v>402</v>
      </c>
      <c r="B546" s="437" t="s">
        <v>1742</v>
      </c>
      <c r="C546" s="531" t="s">
        <v>711</v>
      </c>
      <c r="D546" s="55" t="str">
        <f t="shared" ref="D546:D554" si="61">LEFT(C546,5)</f>
        <v>25110</v>
      </c>
      <c r="E546" s="378" t="s">
        <v>402</v>
      </c>
      <c r="F546" s="626" t="str">
        <f t="shared" ref="F546:F554" si="62">LEFT(C546,7)&amp;E546</f>
        <v>251101901</v>
      </c>
      <c r="G546" s="56" t="s">
        <v>846</v>
      </c>
      <c r="H546" s="42" t="s">
        <v>41</v>
      </c>
      <c r="I546" s="42" t="s">
        <v>41</v>
      </c>
      <c r="J546" s="121"/>
      <c r="K546" s="645" t="s">
        <v>1322</v>
      </c>
      <c r="M546" s="432"/>
      <c r="N546" s="40"/>
      <c r="O546" s="40"/>
      <c r="P546" s="40"/>
    </row>
    <row r="547" spans="1:16" ht="26.65" customHeight="1">
      <c r="A547" s="124">
        <f>IF(E547="","",COUNTA($G$8:G547))</f>
        <v>403</v>
      </c>
      <c r="B547" s="437" t="s">
        <v>1743</v>
      </c>
      <c r="C547" s="453">
        <v>2511019</v>
      </c>
      <c r="D547" s="55" t="str">
        <f t="shared" si="61"/>
        <v>25110</v>
      </c>
      <c r="E547" s="378" t="s">
        <v>405</v>
      </c>
      <c r="F547" s="626" t="str">
        <f t="shared" si="62"/>
        <v>251101902</v>
      </c>
      <c r="G547" s="56" t="s">
        <v>847</v>
      </c>
      <c r="H547" s="42" t="s">
        <v>41</v>
      </c>
      <c r="I547" s="42" t="s">
        <v>5</v>
      </c>
      <c r="J547" s="121"/>
      <c r="K547" s="645" t="s">
        <v>1323</v>
      </c>
      <c r="M547" s="432"/>
      <c r="N547" s="40"/>
      <c r="O547" s="40"/>
      <c r="P547" s="40"/>
    </row>
    <row r="548" spans="1:16" ht="26.65" customHeight="1">
      <c r="A548" s="124">
        <f>IF(E548="","",COUNTA($G$8:G548))</f>
        <v>404</v>
      </c>
      <c r="B548" s="437" t="s">
        <v>1744</v>
      </c>
      <c r="C548" s="453">
        <v>2511019</v>
      </c>
      <c r="D548" s="55" t="str">
        <f t="shared" si="61"/>
        <v>25110</v>
      </c>
      <c r="E548" s="378" t="s">
        <v>406</v>
      </c>
      <c r="F548" s="626" t="str">
        <f t="shared" si="62"/>
        <v>251101903</v>
      </c>
      <c r="G548" s="56" t="s">
        <v>847</v>
      </c>
      <c r="H548" s="42" t="s">
        <v>41</v>
      </c>
      <c r="I548" s="42" t="s">
        <v>5</v>
      </c>
      <c r="J548" s="121"/>
      <c r="K548" s="645" t="s">
        <v>1324</v>
      </c>
      <c r="M548" s="432"/>
      <c r="N548" s="40"/>
      <c r="O548" s="40"/>
      <c r="P548" s="40"/>
    </row>
    <row r="549" spans="1:16" ht="26.65" customHeight="1">
      <c r="A549" s="124">
        <f>IF(E549="","",COUNTA($G$8:G549))</f>
        <v>405</v>
      </c>
      <c r="B549" s="437" t="s">
        <v>1745</v>
      </c>
      <c r="C549" s="453">
        <v>2511019</v>
      </c>
      <c r="D549" s="55" t="str">
        <f t="shared" si="61"/>
        <v>25110</v>
      </c>
      <c r="E549" s="378" t="s">
        <v>407</v>
      </c>
      <c r="F549" s="626" t="str">
        <f t="shared" si="62"/>
        <v>251101904</v>
      </c>
      <c r="G549" s="56" t="s">
        <v>847</v>
      </c>
      <c r="H549" s="42" t="s">
        <v>41</v>
      </c>
      <c r="I549" s="42" t="s">
        <v>5</v>
      </c>
      <c r="J549" s="121"/>
      <c r="K549" s="645" t="s">
        <v>1325</v>
      </c>
      <c r="M549" s="432"/>
      <c r="N549" s="40"/>
      <c r="O549" s="40"/>
      <c r="P549" s="40"/>
    </row>
    <row r="550" spans="1:16" ht="26.65" customHeight="1">
      <c r="A550" s="124">
        <f>IF(E550="","",COUNTA($G$8:G550))</f>
        <v>406</v>
      </c>
      <c r="B550" s="437" t="s">
        <v>1746</v>
      </c>
      <c r="C550" s="453">
        <v>2511019</v>
      </c>
      <c r="D550" s="55" t="str">
        <f t="shared" si="61"/>
        <v>25110</v>
      </c>
      <c r="E550" s="378" t="s">
        <v>408</v>
      </c>
      <c r="F550" s="626" t="str">
        <f t="shared" si="62"/>
        <v>251101905</v>
      </c>
      <c r="G550" s="56" t="s">
        <v>847</v>
      </c>
      <c r="H550" s="42" t="s">
        <v>41</v>
      </c>
      <c r="I550" s="42" t="s">
        <v>5</v>
      </c>
      <c r="J550" s="121"/>
      <c r="K550" s="645" t="s">
        <v>1326</v>
      </c>
      <c r="M550" s="432"/>
      <c r="N550" s="40"/>
      <c r="O550" s="40"/>
      <c r="P550" s="40"/>
    </row>
    <row r="551" spans="1:16" ht="26.65" customHeight="1">
      <c r="A551" s="124">
        <f>IF(E551="","",COUNTA($G$8:G551))</f>
        <v>407</v>
      </c>
      <c r="B551" s="437" t="s">
        <v>1747</v>
      </c>
      <c r="C551" s="453">
        <v>2511020</v>
      </c>
      <c r="D551" s="55" t="str">
        <f t="shared" si="61"/>
        <v>25110</v>
      </c>
      <c r="E551" s="378" t="s">
        <v>402</v>
      </c>
      <c r="F551" s="626" t="str">
        <f t="shared" si="62"/>
        <v>251102001</v>
      </c>
      <c r="G551" s="56" t="s">
        <v>847</v>
      </c>
      <c r="H551" s="42" t="s">
        <v>41</v>
      </c>
      <c r="I551" s="42"/>
      <c r="J551" s="121"/>
      <c r="K551" s="645" t="s">
        <v>1327</v>
      </c>
      <c r="M551" s="432"/>
      <c r="N551" s="40"/>
      <c r="O551" s="40"/>
      <c r="P551" s="40"/>
    </row>
    <row r="552" spans="1:16" ht="26.65" customHeight="1">
      <c r="A552" s="124">
        <f>IF(E552="","",COUNTA($G$8:G552))</f>
        <v>408</v>
      </c>
      <c r="B552" s="437" t="s">
        <v>1748</v>
      </c>
      <c r="C552" s="453">
        <v>2511020</v>
      </c>
      <c r="D552" s="55" t="str">
        <f t="shared" si="61"/>
        <v>25110</v>
      </c>
      <c r="E552" s="378" t="s">
        <v>405</v>
      </c>
      <c r="F552" s="626" t="str">
        <f t="shared" si="62"/>
        <v>251102002</v>
      </c>
      <c r="G552" s="56" t="s">
        <v>847</v>
      </c>
      <c r="H552" s="42" t="s">
        <v>41</v>
      </c>
      <c r="I552" s="42" t="s">
        <v>5</v>
      </c>
      <c r="J552" s="121"/>
      <c r="K552" s="645" t="s">
        <v>1328</v>
      </c>
      <c r="M552" s="432"/>
      <c r="N552" s="40"/>
      <c r="O552" s="40"/>
      <c r="P552" s="40"/>
    </row>
    <row r="553" spans="1:16" ht="26.65" customHeight="1">
      <c r="A553" s="124">
        <f>IF(E553="","",COUNTA($G$8:G553))</f>
        <v>409</v>
      </c>
      <c r="B553" s="437" t="s">
        <v>1749</v>
      </c>
      <c r="C553" s="453">
        <v>2511020</v>
      </c>
      <c r="D553" s="55" t="str">
        <f t="shared" si="61"/>
        <v>25110</v>
      </c>
      <c r="E553" s="378" t="s">
        <v>406</v>
      </c>
      <c r="F553" s="626" t="str">
        <f t="shared" si="62"/>
        <v>251102003</v>
      </c>
      <c r="G553" s="56" t="s">
        <v>847</v>
      </c>
      <c r="H553" s="42" t="s">
        <v>41</v>
      </c>
      <c r="I553" s="42" t="s">
        <v>5</v>
      </c>
      <c r="J553" s="121"/>
      <c r="K553" s="645" t="s">
        <v>1329</v>
      </c>
      <c r="M553" s="432"/>
      <c r="N553" s="40"/>
      <c r="O553" s="40"/>
      <c r="P553" s="40"/>
    </row>
    <row r="554" spans="1:16" ht="26.65" customHeight="1">
      <c r="A554" s="124">
        <f>IF(E554="","",COUNTA($G$8:G554))</f>
        <v>410</v>
      </c>
      <c r="B554" s="437" t="s">
        <v>1750</v>
      </c>
      <c r="C554" s="453">
        <v>2511020</v>
      </c>
      <c r="D554" s="55" t="str">
        <f t="shared" si="61"/>
        <v>25110</v>
      </c>
      <c r="E554" s="378" t="s">
        <v>407</v>
      </c>
      <c r="F554" s="626" t="str">
        <f t="shared" si="62"/>
        <v>251102004</v>
      </c>
      <c r="G554" s="56" t="s">
        <v>847</v>
      </c>
      <c r="H554" s="42" t="s">
        <v>41</v>
      </c>
      <c r="I554" s="42" t="s">
        <v>5</v>
      </c>
      <c r="J554" s="121"/>
      <c r="K554" s="645" t="s">
        <v>1330</v>
      </c>
      <c r="M554" s="432"/>
      <c r="N554" s="40"/>
      <c r="O554" s="40"/>
      <c r="P554" s="40"/>
    </row>
    <row r="555" spans="1:16" ht="20.100000000000001" customHeight="1">
      <c r="A555" s="470">
        <v>44</v>
      </c>
      <c r="B555" s="479" t="s">
        <v>384</v>
      </c>
      <c r="C555" s="495" t="s">
        <v>651</v>
      </c>
      <c r="D555" s="55"/>
      <c r="E555" s="378"/>
      <c r="F555" s="495" t="s">
        <v>651</v>
      </c>
      <c r="G555" s="56"/>
      <c r="H555" s="20"/>
      <c r="I555" s="20"/>
      <c r="J555" s="121"/>
      <c r="K555" s="645" t="s">
        <v>651</v>
      </c>
      <c r="M555" s="432"/>
      <c r="N555" s="40"/>
      <c r="O555" s="40"/>
      <c r="P555" s="40"/>
    </row>
    <row r="556" spans="1:16" ht="30" customHeight="1">
      <c r="A556" s="177" t="s">
        <v>749</v>
      </c>
      <c r="B556" s="442" t="s">
        <v>385</v>
      </c>
      <c r="C556" s="493" t="s">
        <v>21</v>
      </c>
      <c r="D556" s="55"/>
      <c r="E556" s="378"/>
      <c r="F556" s="500" t="str">
        <f>LEFT(C556,5)&amp;E556</f>
        <v>2599</v>
      </c>
      <c r="G556" s="56"/>
      <c r="H556" s="20"/>
      <c r="I556" s="20"/>
      <c r="J556" s="121"/>
      <c r="K556" s="645" t="s">
        <v>21</v>
      </c>
      <c r="M556" s="432"/>
      <c r="N556" s="40"/>
      <c r="O556" s="40"/>
      <c r="P556" s="40"/>
    </row>
    <row r="557" spans="1:16" ht="26.65" customHeight="1">
      <c r="A557" s="124">
        <f>IF(E557="","",COUNTA($G$8:G557))</f>
        <v>411</v>
      </c>
      <c r="B557" s="437" t="s">
        <v>1752</v>
      </c>
      <c r="C557" s="453">
        <v>2599111</v>
      </c>
      <c r="D557" s="55" t="str">
        <f t="shared" ref="D557:D563" si="63">LEFT(C557,5)</f>
        <v>25991</v>
      </c>
      <c r="E557" s="378" t="s">
        <v>402</v>
      </c>
      <c r="F557" s="626" t="str">
        <f t="shared" ref="F557:F563" si="64">LEFT(C557,7)&amp;E557</f>
        <v>259911101</v>
      </c>
      <c r="G557" s="56" t="s">
        <v>1784</v>
      </c>
      <c r="H557" s="42" t="s">
        <v>41</v>
      </c>
      <c r="I557" s="42" t="s">
        <v>5</v>
      </c>
      <c r="J557" s="121"/>
      <c r="K557" s="645" t="s">
        <v>1331</v>
      </c>
      <c r="M557" s="432"/>
      <c r="N557" s="40"/>
      <c r="O557" s="40"/>
      <c r="P557" s="40"/>
    </row>
    <row r="558" spans="1:16" ht="26.65" customHeight="1">
      <c r="A558" s="124">
        <f>IF(E558="","",COUNTA($G$8:G558))</f>
        <v>412</v>
      </c>
      <c r="B558" s="437" t="s">
        <v>1753</v>
      </c>
      <c r="C558" s="453">
        <v>2599111</v>
      </c>
      <c r="D558" s="55" t="str">
        <f t="shared" si="63"/>
        <v>25991</v>
      </c>
      <c r="E558" s="378" t="s">
        <v>405</v>
      </c>
      <c r="F558" s="626" t="str">
        <f t="shared" si="64"/>
        <v>259911102</v>
      </c>
      <c r="G558" s="56" t="s">
        <v>1784</v>
      </c>
      <c r="H558" s="42"/>
      <c r="I558" s="42" t="s">
        <v>41</v>
      </c>
      <c r="J558" s="121"/>
      <c r="K558" s="645" t="s">
        <v>1332</v>
      </c>
      <c r="M558" s="432"/>
      <c r="N558" s="40"/>
      <c r="O558" s="40"/>
      <c r="P558" s="40"/>
    </row>
    <row r="559" spans="1:16" ht="26.65" customHeight="1">
      <c r="A559" s="124">
        <f>IF(E559="","",COUNTA($G$8:G559))</f>
        <v>413</v>
      </c>
      <c r="B559" s="437" t="s">
        <v>1801</v>
      </c>
      <c r="C559" s="453">
        <v>2599111</v>
      </c>
      <c r="D559" s="55" t="str">
        <f t="shared" si="63"/>
        <v>25991</v>
      </c>
      <c r="E559" s="378" t="s">
        <v>406</v>
      </c>
      <c r="F559" s="626" t="str">
        <f t="shared" si="64"/>
        <v>259911103</v>
      </c>
      <c r="G559" s="56" t="s">
        <v>1785</v>
      </c>
      <c r="H559" s="151"/>
      <c r="I559" s="151"/>
      <c r="J559" s="121"/>
      <c r="K559" s="645" t="s">
        <v>1333</v>
      </c>
      <c r="M559" s="432"/>
      <c r="N559" s="40"/>
      <c r="O559" s="40"/>
      <c r="P559" s="40"/>
    </row>
    <row r="560" spans="1:16" ht="26.65" customHeight="1">
      <c r="A560" s="124">
        <f>IF(E560="","",COUNTA($G$8:G560))</f>
        <v>414</v>
      </c>
      <c r="B560" s="437" t="s">
        <v>1751</v>
      </c>
      <c r="C560" s="453">
        <v>2599111</v>
      </c>
      <c r="D560" s="55" t="str">
        <f t="shared" si="63"/>
        <v>25991</v>
      </c>
      <c r="E560" s="378" t="s">
        <v>407</v>
      </c>
      <c r="F560" s="626" t="str">
        <f t="shared" si="64"/>
        <v>259911104</v>
      </c>
      <c r="G560" s="56" t="s">
        <v>1785</v>
      </c>
      <c r="H560" s="151"/>
      <c r="I560" s="151"/>
      <c r="J560" s="121"/>
      <c r="K560" s="645" t="s">
        <v>1334</v>
      </c>
      <c r="M560" s="432"/>
      <c r="N560" s="40"/>
      <c r="O560" s="40"/>
      <c r="P560" s="40"/>
    </row>
    <row r="561" spans="1:16" ht="26.65" customHeight="1">
      <c r="A561" s="124">
        <f>IF(E561="","",COUNTA($G$8:G561))</f>
        <v>415</v>
      </c>
      <c r="B561" s="437" t="s">
        <v>917</v>
      </c>
      <c r="C561" s="453">
        <v>2599111</v>
      </c>
      <c r="D561" s="55" t="str">
        <f t="shared" si="63"/>
        <v>25991</v>
      </c>
      <c r="E561" s="378" t="s">
        <v>408</v>
      </c>
      <c r="F561" s="626" t="str">
        <f t="shared" si="64"/>
        <v>259911105</v>
      </c>
      <c r="G561" s="56" t="s">
        <v>1785</v>
      </c>
      <c r="H561" s="151"/>
      <c r="I561" s="151"/>
      <c r="J561" s="121"/>
      <c r="K561" s="645" t="s">
        <v>1335</v>
      </c>
      <c r="M561" s="432"/>
      <c r="N561" s="40"/>
      <c r="O561" s="40"/>
      <c r="P561" s="40"/>
    </row>
    <row r="562" spans="1:16" ht="26.65" customHeight="1">
      <c r="A562" s="124">
        <f>IF(E562="","",COUNTA($G$8:G562))</f>
        <v>416</v>
      </c>
      <c r="B562" s="437" t="s">
        <v>1988</v>
      </c>
      <c r="C562" s="453">
        <v>2599924</v>
      </c>
      <c r="D562" s="55" t="str">
        <f t="shared" si="63"/>
        <v>25999</v>
      </c>
      <c r="E562" s="378" t="s">
        <v>402</v>
      </c>
      <c r="F562" s="626" t="str">
        <f t="shared" si="64"/>
        <v>259992401</v>
      </c>
      <c r="G562" s="56" t="s">
        <v>1785</v>
      </c>
      <c r="H562" s="42" t="s">
        <v>5</v>
      </c>
      <c r="I562" s="42" t="s">
        <v>5</v>
      </c>
      <c r="J562" s="121"/>
      <c r="K562" s="645" t="s">
        <v>1336</v>
      </c>
      <c r="M562" s="432"/>
      <c r="N562" s="40"/>
      <c r="O562" s="40"/>
      <c r="P562" s="40"/>
    </row>
    <row r="563" spans="1:16" ht="26.65" customHeight="1">
      <c r="A563" s="124">
        <f>IF(E563="","",COUNTA($G$8:G563))</f>
        <v>417</v>
      </c>
      <c r="B563" s="437" t="s">
        <v>288</v>
      </c>
      <c r="C563" s="453">
        <v>2599924</v>
      </c>
      <c r="D563" s="55" t="str">
        <f t="shared" si="63"/>
        <v>25999</v>
      </c>
      <c r="E563" s="378" t="s">
        <v>405</v>
      </c>
      <c r="F563" s="626" t="str">
        <f t="shared" si="64"/>
        <v>259992402</v>
      </c>
      <c r="G563" s="56" t="s">
        <v>69</v>
      </c>
      <c r="H563" s="151" t="s">
        <v>41</v>
      </c>
      <c r="I563" s="151"/>
      <c r="J563" s="121"/>
      <c r="K563" s="645" t="s">
        <v>1337</v>
      </c>
      <c r="M563" s="432"/>
      <c r="N563" s="40"/>
      <c r="O563" s="40"/>
      <c r="P563" s="40"/>
    </row>
    <row r="564" spans="1:16" ht="20.100000000000001" customHeight="1">
      <c r="A564" s="460" t="s">
        <v>606</v>
      </c>
      <c r="B564" s="474" t="s">
        <v>596</v>
      </c>
      <c r="C564" s="491">
        <v>26</v>
      </c>
      <c r="D564" s="117"/>
      <c r="E564" s="489"/>
      <c r="F564" s="567">
        <v>26</v>
      </c>
      <c r="G564" s="56"/>
      <c r="H564" s="69"/>
      <c r="I564" s="69"/>
      <c r="J564" s="121"/>
      <c r="K564" s="645">
        <v>26</v>
      </c>
      <c r="M564" s="432"/>
      <c r="N564" s="40"/>
      <c r="O564" s="40"/>
      <c r="P564" s="40"/>
    </row>
    <row r="565" spans="1:16" ht="20.100000000000001" customHeight="1">
      <c r="A565" s="467">
        <v>45</v>
      </c>
      <c r="B565" s="479" t="s">
        <v>386</v>
      </c>
      <c r="C565" s="495" t="s">
        <v>652</v>
      </c>
      <c r="D565" s="117"/>
      <c r="E565" s="489"/>
      <c r="F565" s="495" t="s">
        <v>652</v>
      </c>
      <c r="G565" s="56"/>
      <c r="H565" s="69"/>
      <c r="I565" s="69"/>
      <c r="J565" s="121"/>
      <c r="K565" s="645" t="s">
        <v>652</v>
      </c>
      <c r="M565" s="432"/>
      <c r="N565" s="40"/>
      <c r="O565" s="40"/>
      <c r="P565" s="40"/>
    </row>
    <row r="566" spans="1:16" ht="20.100000000000001" customHeight="1">
      <c r="A566" s="161" t="s">
        <v>752</v>
      </c>
      <c r="B566" s="442" t="s">
        <v>386</v>
      </c>
      <c r="C566" s="493" t="s">
        <v>289</v>
      </c>
      <c r="D566" s="55"/>
      <c r="E566" s="378"/>
      <c r="F566" s="500" t="str">
        <f>LEFT(C566,5)&amp;E566</f>
        <v>2610</v>
      </c>
      <c r="G566" s="56"/>
      <c r="H566" s="69"/>
      <c r="I566" s="69"/>
      <c r="J566" s="121"/>
      <c r="K566" s="645" t="s">
        <v>289</v>
      </c>
      <c r="M566" s="432"/>
      <c r="N566" s="40"/>
      <c r="O566" s="40"/>
      <c r="P566" s="40"/>
    </row>
    <row r="567" spans="1:16" ht="26.65" customHeight="1">
      <c r="A567" s="124">
        <f>IF(E567="","",COUNTA($G$8:G567))</f>
        <v>418</v>
      </c>
      <c r="B567" s="437" t="s">
        <v>1510</v>
      </c>
      <c r="C567" s="453">
        <v>2610017</v>
      </c>
      <c r="D567" s="55" t="str">
        <f>LEFT(C567,5)</f>
        <v>26100</v>
      </c>
      <c r="E567" s="378" t="s">
        <v>402</v>
      </c>
      <c r="F567" s="56" t="str">
        <f>LEFT(C567,7)&amp;E567</f>
        <v>261001701</v>
      </c>
      <c r="G567" s="56" t="s">
        <v>915</v>
      </c>
      <c r="H567" s="151" t="s">
        <v>198</v>
      </c>
      <c r="I567" s="151"/>
      <c r="J567" s="121"/>
      <c r="K567" s="645" t="s">
        <v>1338</v>
      </c>
      <c r="M567" s="432"/>
      <c r="N567" s="40"/>
      <c r="O567" s="40"/>
      <c r="P567" s="40"/>
    </row>
    <row r="568" spans="1:16" ht="20.100000000000001" customHeight="1">
      <c r="A568" s="133">
        <v>46</v>
      </c>
      <c r="B568" s="479" t="s">
        <v>387</v>
      </c>
      <c r="C568" s="495" t="s">
        <v>653</v>
      </c>
      <c r="D568" s="55"/>
      <c r="E568" s="378"/>
      <c r="F568" s="495" t="s">
        <v>653</v>
      </c>
      <c r="G568" s="56"/>
      <c r="H568" s="69"/>
      <c r="I568" s="69"/>
      <c r="J568" s="121"/>
      <c r="K568" s="645" t="s">
        <v>653</v>
      </c>
      <c r="M568" s="432"/>
      <c r="N568" s="40"/>
      <c r="O568" s="40"/>
      <c r="P568" s="40"/>
    </row>
    <row r="569" spans="1:16" ht="20.100000000000001" customHeight="1">
      <c r="A569" s="161" t="s">
        <v>753</v>
      </c>
      <c r="B569" s="442" t="s">
        <v>387</v>
      </c>
      <c r="C569" s="493" t="s">
        <v>290</v>
      </c>
      <c r="D569" s="55"/>
      <c r="E569" s="378"/>
      <c r="F569" s="500" t="str">
        <f>LEFT(C569,5)&amp;E569</f>
        <v>2630</v>
      </c>
      <c r="G569" s="56"/>
      <c r="H569" s="69"/>
      <c r="I569" s="69"/>
      <c r="J569" s="121"/>
      <c r="K569" s="645" t="s">
        <v>290</v>
      </c>
      <c r="M569" s="432"/>
      <c r="N569" s="40"/>
      <c r="O569" s="40"/>
      <c r="P569" s="40"/>
    </row>
    <row r="570" spans="1:16" ht="26.65" customHeight="1">
      <c r="A570" s="124">
        <f>IF(E570="","",COUNTA($G$8:G570))</f>
        <v>419</v>
      </c>
      <c r="B570" s="437" t="s">
        <v>1475</v>
      </c>
      <c r="C570" s="531" t="s">
        <v>715</v>
      </c>
      <c r="D570" s="55" t="str">
        <f>LEFT(C570,5)</f>
        <v>26300</v>
      </c>
      <c r="E570" s="378" t="s">
        <v>402</v>
      </c>
      <c r="F570" s="56" t="str">
        <f>LEFT(C570,7)&amp;E570</f>
        <v>263005101</v>
      </c>
      <c r="G570" s="56" t="s">
        <v>915</v>
      </c>
      <c r="H570" s="151" t="s">
        <v>198</v>
      </c>
      <c r="I570" s="151"/>
      <c r="J570" s="121"/>
      <c r="K570" s="645" t="s">
        <v>1339</v>
      </c>
      <c r="M570" s="432"/>
      <c r="N570" s="40"/>
      <c r="O570" s="40"/>
      <c r="P570" s="40"/>
    </row>
    <row r="571" spans="1:16" ht="26.65" customHeight="1">
      <c r="A571" s="124">
        <f>IF(E571="","",COUNTA($G$8:G571))</f>
        <v>420</v>
      </c>
      <c r="B571" s="437" t="s">
        <v>1797</v>
      </c>
      <c r="C571" s="453">
        <v>2630051</v>
      </c>
      <c r="D571" s="55" t="str">
        <f>LEFT(C571,5)</f>
        <v>26300</v>
      </c>
      <c r="E571" s="378" t="s">
        <v>405</v>
      </c>
      <c r="F571" s="56" t="str">
        <f>LEFT(C571,7)&amp;E571</f>
        <v>263005102</v>
      </c>
      <c r="G571" s="56" t="s">
        <v>915</v>
      </c>
      <c r="H571" s="151" t="s">
        <v>198</v>
      </c>
      <c r="I571" s="151"/>
      <c r="J571" s="121"/>
      <c r="K571" s="645" t="s">
        <v>1340</v>
      </c>
      <c r="M571" s="432"/>
      <c r="N571" s="40"/>
      <c r="O571" s="40"/>
      <c r="P571" s="40"/>
    </row>
    <row r="572" spans="1:16" ht="20.100000000000001" customHeight="1">
      <c r="A572" s="460" t="s">
        <v>484</v>
      </c>
      <c r="B572" s="474" t="s">
        <v>597</v>
      </c>
      <c r="C572" s="491">
        <v>27</v>
      </c>
      <c r="D572" s="55"/>
      <c r="E572" s="378"/>
      <c r="F572" s="567">
        <v>27</v>
      </c>
      <c r="G572" s="56"/>
      <c r="H572" s="69"/>
      <c r="I572" s="69"/>
      <c r="J572" s="121"/>
      <c r="K572" s="645">
        <v>27</v>
      </c>
      <c r="M572" s="432"/>
      <c r="N572" s="40"/>
      <c r="O572" s="40"/>
      <c r="P572" s="40"/>
    </row>
    <row r="573" spans="1:16" ht="26.25" customHeight="1">
      <c r="A573" s="467">
        <v>47</v>
      </c>
      <c r="B573" s="479" t="s">
        <v>388</v>
      </c>
      <c r="C573" s="495" t="s">
        <v>481</v>
      </c>
      <c r="D573" s="55"/>
      <c r="E573" s="378"/>
      <c r="F573" s="495" t="s">
        <v>481</v>
      </c>
      <c r="G573" s="56"/>
      <c r="H573" s="69"/>
      <c r="I573" s="69"/>
      <c r="J573" s="121"/>
      <c r="K573" s="645" t="s">
        <v>481</v>
      </c>
      <c r="M573" s="432"/>
      <c r="N573" s="40"/>
      <c r="O573" s="40"/>
      <c r="P573" s="40"/>
    </row>
    <row r="574" spans="1:16" ht="27.75" customHeight="1">
      <c r="A574" s="161" t="s">
        <v>754</v>
      </c>
      <c r="B574" s="442" t="s">
        <v>388</v>
      </c>
      <c r="C574" s="493" t="s">
        <v>291</v>
      </c>
      <c r="D574" s="55"/>
      <c r="E574" s="122"/>
      <c r="F574" s="500" t="str">
        <f>LEFT(C574,5)&amp;E574</f>
        <v>2710</v>
      </c>
      <c r="G574" s="56"/>
      <c r="H574" s="69"/>
      <c r="I574" s="69"/>
      <c r="J574" s="121"/>
      <c r="K574" s="645" t="s">
        <v>291</v>
      </c>
      <c r="M574" s="432"/>
      <c r="N574" s="40"/>
      <c r="O574" s="40"/>
      <c r="P574" s="40"/>
    </row>
    <row r="575" spans="1:16" ht="26.65" customHeight="1">
      <c r="A575" s="124">
        <f>IF(E575="","",COUNTA($G$8:G575))</f>
        <v>421</v>
      </c>
      <c r="B575" s="437" t="s">
        <v>1476</v>
      </c>
      <c r="C575" s="453">
        <v>2710121</v>
      </c>
      <c r="D575" s="55" t="str">
        <f>LEFT(C575,5)</f>
        <v>27101</v>
      </c>
      <c r="E575" s="378" t="s">
        <v>402</v>
      </c>
      <c r="F575" s="56" t="str">
        <f>LEFT(C575,7)&amp;E575</f>
        <v>271012101</v>
      </c>
      <c r="G575" s="56" t="s">
        <v>1786</v>
      </c>
      <c r="H575" s="151" t="s">
        <v>41</v>
      </c>
      <c r="I575" s="151"/>
      <c r="J575" s="121"/>
      <c r="K575" s="645" t="s">
        <v>1341</v>
      </c>
      <c r="M575" s="432"/>
      <c r="N575" s="40"/>
      <c r="O575" s="40"/>
      <c r="P575" s="40"/>
    </row>
    <row r="576" spans="1:16" ht="26.65" customHeight="1">
      <c r="A576" s="124">
        <f>IF(E576="","",COUNTA($G$8:G576))</f>
        <v>422</v>
      </c>
      <c r="B576" s="437" t="s">
        <v>1477</v>
      </c>
      <c r="C576" s="453">
        <v>2710151</v>
      </c>
      <c r="D576" s="55" t="str">
        <f>LEFT(C576,5)</f>
        <v>27101</v>
      </c>
      <c r="E576" s="378" t="s">
        <v>402</v>
      </c>
      <c r="F576" s="56" t="str">
        <f>LEFT(C576,7)&amp;E576</f>
        <v>271015101</v>
      </c>
      <c r="G576" s="56" t="s">
        <v>1786</v>
      </c>
      <c r="H576" s="151" t="s">
        <v>41</v>
      </c>
      <c r="I576" s="151"/>
      <c r="J576" s="121"/>
      <c r="K576" s="645" t="s">
        <v>1342</v>
      </c>
      <c r="M576" s="432"/>
      <c r="N576" s="40"/>
      <c r="O576" s="40"/>
      <c r="P576" s="40"/>
    </row>
    <row r="577" spans="1:16" ht="20.100000000000001" customHeight="1">
      <c r="A577" s="133">
        <v>48</v>
      </c>
      <c r="B577" s="479" t="s">
        <v>389</v>
      </c>
      <c r="C577" s="495" t="s">
        <v>654</v>
      </c>
      <c r="D577" s="55"/>
      <c r="E577" s="378"/>
      <c r="F577" s="495" t="s">
        <v>654</v>
      </c>
      <c r="G577" s="519"/>
      <c r="H577" s="69"/>
      <c r="I577" s="69"/>
      <c r="J577" s="121"/>
      <c r="K577" s="645" t="s">
        <v>654</v>
      </c>
      <c r="M577" s="432"/>
      <c r="N577" s="40"/>
      <c r="O577" s="40"/>
      <c r="P577" s="40"/>
    </row>
    <row r="578" spans="1:16" ht="20.100000000000001" customHeight="1">
      <c r="A578" s="161" t="s">
        <v>755</v>
      </c>
      <c r="B578" s="442" t="s">
        <v>389</v>
      </c>
      <c r="C578" s="493" t="s">
        <v>292</v>
      </c>
      <c r="D578" s="55"/>
      <c r="E578" s="378"/>
      <c r="F578" s="500" t="str">
        <f>LEFT(C578,5)&amp;E578</f>
        <v>2720</v>
      </c>
      <c r="G578" s="519"/>
      <c r="H578" s="69"/>
      <c r="I578" s="69"/>
      <c r="J578" s="121"/>
      <c r="K578" s="645" t="s">
        <v>292</v>
      </c>
      <c r="M578" s="432"/>
      <c r="N578" s="40"/>
      <c r="O578" s="40"/>
      <c r="P578" s="40"/>
    </row>
    <row r="579" spans="1:16" ht="26.65" customHeight="1">
      <c r="A579" s="124">
        <f>IF(E579="","",COUNTA($G$8:G579))</f>
        <v>423</v>
      </c>
      <c r="B579" s="437" t="s">
        <v>1478</v>
      </c>
      <c r="C579" s="453">
        <v>2720021</v>
      </c>
      <c r="D579" s="55" t="str">
        <f>LEFT(C579,5)</f>
        <v>27200</v>
      </c>
      <c r="E579" s="378" t="s">
        <v>402</v>
      </c>
      <c r="F579" s="56" t="str">
        <f>LEFT(C579,7)&amp;E579</f>
        <v>272002101</v>
      </c>
      <c r="G579" s="56" t="s">
        <v>1784</v>
      </c>
      <c r="H579" s="151" t="s">
        <v>41</v>
      </c>
      <c r="I579" s="151"/>
      <c r="J579" s="121"/>
      <c r="K579" s="645" t="s">
        <v>1343</v>
      </c>
      <c r="M579" s="432"/>
      <c r="N579" s="40"/>
      <c r="O579" s="40"/>
      <c r="P579" s="40"/>
    </row>
    <row r="580" spans="1:16" ht="26.65" customHeight="1">
      <c r="A580" s="124">
        <f>IF(E580="","",COUNTA($G$8:G580))</f>
        <v>424</v>
      </c>
      <c r="B580" s="437" t="s">
        <v>1479</v>
      </c>
      <c r="C580" s="453">
        <v>2720021</v>
      </c>
      <c r="D580" s="55" t="str">
        <f>LEFT(C580,5)</f>
        <v>27200</v>
      </c>
      <c r="E580" s="378" t="s">
        <v>405</v>
      </c>
      <c r="F580" s="56" t="str">
        <f>LEFT(C580,7)&amp;E580</f>
        <v>272002102</v>
      </c>
      <c r="G580" s="56" t="s">
        <v>1784</v>
      </c>
      <c r="H580" s="151" t="s">
        <v>41</v>
      </c>
      <c r="I580" s="151"/>
      <c r="J580" s="121"/>
      <c r="K580" s="645" t="s">
        <v>1344</v>
      </c>
      <c r="M580" s="432"/>
      <c r="N580" s="40"/>
      <c r="O580" s="40"/>
      <c r="P580" s="40"/>
    </row>
    <row r="581" spans="1:16" ht="26.65" customHeight="1">
      <c r="A581" s="124">
        <f>IF(E581="","",COUNTA($G$8:G581))</f>
        <v>425</v>
      </c>
      <c r="B581" s="437" t="s">
        <v>1480</v>
      </c>
      <c r="C581" s="453">
        <v>2720021</v>
      </c>
      <c r="D581" s="55" t="str">
        <f>LEFT(C581,5)</f>
        <v>27200</v>
      </c>
      <c r="E581" s="378" t="s">
        <v>406</v>
      </c>
      <c r="F581" s="56" t="str">
        <f>LEFT(C581,7)&amp;E581</f>
        <v>272002103</v>
      </c>
      <c r="G581" s="56" t="s">
        <v>1784</v>
      </c>
      <c r="H581" s="151" t="s">
        <v>41</v>
      </c>
      <c r="I581" s="151"/>
      <c r="J581" s="121"/>
      <c r="K581" s="645" t="s">
        <v>1345</v>
      </c>
      <c r="M581" s="432"/>
      <c r="N581" s="40"/>
      <c r="O581" s="40"/>
      <c r="P581" s="40"/>
    </row>
    <row r="582" spans="1:16" ht="20.100000000000001" customHeight="1">
      <c r="A582" s="133">
        <v>49</v>
      </c>
      <c r="B582" s="479" t="s">
        <v>656</v>
      </c>
      <c r="C582" s="495" t="s">
        <v>655</v>
      </c>
      <c r="D582" s="55"/>
      <c r="E582" s="378"/>
      <c r="F582" s="495" t="s">
        <v>655</v>
      </c>
      <c r="G582" s="56"/>
      <c r="H582" s="69"/>
      <c r="I582" s="69"/>
      <c r="J582" s="121"/>
      <c r="K582" s="645" t="s">
        <v>655</v>
      </c>
      <c r="M582" s="432"/>
      <c r="N582" s="40"/>
      <c r="O582" s="40"/>
      <c r="P582" s="40"/>
    </row>
    <row r="583" spans="1:16" ht="20.100000000000001" customHeight="1">
      <c r="A583" s="161" t="s">
        <v>756</v>
      </c>
      <c r="B583" s="442" t="s">
        <v>2164</v>
      </c>
      <c r="C583" s="493" t="s">
        <v>307</v>
      </c>
      <c r="D583" s="55"/>
      <c r="E583" s="378"/>
      <c r="F583" s="500" t="str">
        <f>LEFT(C583,5)&amp;E583</f>
        <v>2732</v>
      </c>
      <c r="G583" s="56"/>
      <c r="H583" s="69"/>
      <c r="I583" s="69"/>
      <c r="J583" s="121"/>
      <c r="K583" s="645" t="s">
        <v>307</v>
      </c>
      <c r="M583" s="432"/>
      <c r="N583" s="40"/>
      <c r="O583" s="40"/>
      <c r="P583" s="40"/>
    </row>
    <row r="584" spans="1:16" ht="26.65" customHeight="1">
      <c r="A584" s="124">
        <f>IF(E584="","",COUNTA($G$8:G584))</f>
        <v>426</v>
      </c>
      <c r="B584" s="437" t="s">
        <v>1754</v>
      </c>
      <c r="C584" s="453">
        <v>2732011</v>
      </c>
      <c r="D584" s="55" t="str">
        <f>LEFT(C584,5)</f>
        <v>27320</v>
      </c>
      <c r="E584" s="378" t="s">
        <v>402</v>
      </c>
      <c r="F584" s="626" t="str">
        <f>LEFT(C584,7)&amp;E584</f>
        <v>273201101</v>
      </c>
      <c r="G584" s="56" t="s">
        <v>1787</v>
      </c>
      <c r="H584" s="42" t="s">
        <v>41</v>
      </c>
      <c r="I584" s="42" t="s">
        <v>5</v>
      </c>
      <c r="J584" s="121"/>
      <c r="K584" s="645" t="s">
        <v>1346</v>
      </c>
      <c r="M584" s="432"/>
      <c r="N584" s="40"/>
      <c r="O584" s="40"/>
      <c r="P584" s="40"/>
    </row>
    <row r="585" spans="1:16" ht="26.65" customHeight="1">
      <c r="A585" s="124">
        <f>IF(E585="","",COUNTA($G$8:G585))</f>
        <v>427</v>
      </c>
      <c r="B585" s="437" t="s">
        <v>1755</v>
      </c>
      <c r="C585" s="453">
        <v>2732011</v>
      </c>
      <c r="D585" s="55" t="str">
        <f>LEFT(C585,5)</f>
        <v>27320</v>
      </c>
      <c r="E585" s="378" t="s">
        <v>405</v>
      </c>
      <c r="F585" s="626" t="str">
        <f>LEFT(C585,7)&amp;E585</f>
        <v>273201102</v>
      </c>
      <c r="G585" s="56" t="s">
        <v>1787</v>
      </c>
      <c r="H585" s="42" t="s">
        <v>41</v>
      </c>
      <c r="I585" s="42" t="s">
        <v>5</v>
      </c>
      <c r="J585" s="121"/>
      <c r="K585" s="645" t="s">
        <v>1347</v>
      </c>
      <c r="M585" s="432"/>
      <c r="N585" s="40"/>
      <c r="O585" s="40"/>
      <c r="P585" s="40"/>
    </row>
    <row r="586" spans="1:16" ht="26.65" customHeight="1">
      <c r="A586" s="124">
        <f>IF(E586="","",COUNTA($G$8:G586))</f>
        <v>428</v>
      </c>
      <c r="B586" s="437" t="s">
        <v>1756</v>
      </c>
      <c r="C586" s="453">
        <v>2732011</v>
      </c>
      <c r="D586" s="55" t="str">
        <f>LEFT(C586,5)</f>
        <v>27320</v>
      </c>
      <c r="E586" s="378" t="s">
        <v>406</v>
      </c>
      <c r="F586" s="626" t="str">
        <f>LEFT(C586,7)&amp;E586</f>
        <v>273201103</v>
      </c>
      <c r="G586" s="56" t="s">
        <v>1787</v>
      </c>
      <c r="H586" s="42" t="s">
        <v>41</v>
      </c>
      <c r="I586" s="42" t="s">
        <v>5</v>
      </c>
      <c r="J586" s="121"/>
      <c r="K586" s="645" t="s">
        <v>1348</v>
      </c>
      <c r="M586" s="432"/>
      <c r="N586" s="40"/>
      <c r="O586" s="40"/>
      <c r="P586" s="40"/>
    </row>
    <row r="587" spans="1:16" ht="20.100000000000001" customHeight="1">
      <c r="A587" s="161" t="s">
        <v>757</v>
      </c>
      <c r="B587" s="442" t="s">
        <v>313</v>
      </c>
      <c r="C587" s="493" t="s">
        <v>22</v>
      </c>
      <c r="D587" s="55"/>
      <c r="E587" s="378"/>
      <c r="F587" s="500" t="str">
        <f>LEFT(C587,5)&amp;E587</f>
        <v>2733</v>
      </c>
      <c r="G587" s="56"/>
      <c r="H587" s="20"/>
      <c r="I587" s="20"/>
      <c r="J587" s="121"/>
      <c r="K587" s="645" t="s">
        <v>22</v>
      </c>
      <c r="M587" s="432"/>
      <c r="N587" s="40"/>
      <c r="O587" s="40"/>
      <c r="P587" s="40"/>
    </row>
    <row r="588" spans="1:16" ht="26.65" customHeight="1">
      <c r="A588" s="124">
        <f>IF(E588="","",COUNTA($G$8:G588))</f>
        <v>429</v>
      </c>
      <c r="B588" s="437" t="s">
        <v>1724</v>
      </c>
      <c r="C588" s="453">
        <v>2733013</v>
      </c>
      <c r="D588" s="55" t="str">
        <f>LEFT(C588,5)</f>
        <v>27330</v>
      </c>
      <c r="E588" s="378" t="s">
        <v>402</v>
      </c>
      <c r="F588" s="626" t="str">
        <f>LEFT(C588,7)&amp;E588</f>
        <v>273301301</v>
      </c>
      <c r="G588" s="56" t="s">
        <v>1784</v>
      </c>
      <c r="H588" s="42" t="s">
        <v>41</v>
      </c>
      <c r="I588" s="42" t="s">
        <v>5</v>
      </c>
      <c r="J588" s="121"/>
      <c r="K588" s="645" t="s">
        <v>1349</v>
      </c>
      <c r="M588" s="432"/>
      <c r="N588" s="40"/>
      <c r="O588" s="40"/>
      <c r="P588" s="40"/>
    </row>
    <row r="589" spans="1:16" ht="26.65" customHeight="1">
      <c r="A589" s="124">
        <f>IF(E589="","",COUNTA($G$8:G589))</f>
        <v>430</v>
      </c>
      <c r="B589" s="437" t="s">
        <v>1725</v>
      </c>
      <c r="C589" s="453">
        <v>2733013</v>
      </c>
      <c r="D589" s="55" t="str">
        <f>LEFT(C589,5)</f>
        <v>27330</v>
      </c>
      <c r="E589" s="378" t="s">
        <v>405</v>
      </c>
      <c r="F589" s="626" t="str">
        <f>LEFT(C589,7)&amp;E589</f>
        <v>273301302</v>
      </c>
      <c r="G589" s="56" t="s">
        <v>1784</v>
      </c>
      <c r="H589" s="42" t="s">
        <v>41</v>
      </c>
      <c r="I589" s="42" t="s">
        <v>5</v>
      </c>
      <c r="J589" s="121"/>
      <c r="K589" s="645" t="s">
        <v>1350</v>
      </c>
      <c r="M589" s="432"/>
      <c r="N589" s="40"/>
      <c r="O589" s="40"/>
      <c r="P589" s="40"/>
    </row>
    <row r="590" spans="1:16" ht="26.65" customHeight="1">
      <c r="A590" s="124">
        <f>IF(E590="","",COUNTA($G$8:G590))</f>
        <v>431</v>
      </c>
      <c r="B590" s="437" t="s">
        <v>1726</v>
      </c>
      <c r="C590" s="453">
        <v>2733013</v>
      </c>
      <c r="D590" s="55" t="str">
        <f>LEFT(C590,5)</f>
        <v>27330</v>
      </c>
      <c r="E590" s="378" t="s">
        <v>406</v>
      </c>
      <c r="F590" s="626" t="str">
        <f>LEFT(C590,7)&amp;E590</f>
        <v>273301303</v>
      </c>
      <c r="G590" s="56" t="s">
        <v>1784</v>
      </c>
      <c r="H590" s="42" t="s">
        <v>41</v>
      </c>
      <c r="I590" s="42" t="s">
        <v>5</v>
      </c>
      <c r="J590" s="121"/>
      <c r="K590" s="645" t="s">
        <v>1351</v>
      </c>
      <c r="M590" s="432"/>
      <c r="N590" s="40"/>
      <c r="O590" s="40"/>
      <c r="P590" s="40"/>
    </row>
    <row r="591" spans="1:16" ht="26.65" customHeight="1">
      <c r="A591" s="124">
        <f>IF(E591="","",COUNTA($G$8:G591))</f>
        <v>432</v>
      </c>
      <c r="B591" s="437" t="s">
        <v>1727</v>
      </c>
      <c r="C591" s="614" t="s">
        <v>684</v>
      </c>
      <c r="D591" s="55" t="str">
        <f>LEFT(C591,5)</f>
        <v>27330</v>
      </c>
      <c r="E591" s="378" t="s">
        <v>407</v>
      </c>
      <c r="F591" s="626" t="str">
        <f>LEFT(C591,7)&amp;E591</f>
        <v>273301304</v>
      </c>
      <c r="G591" s="56" t="s">
        <v>1784</v>
      </c>
      <c r="H591" s="42" t="s">
        <v>41</v>
      </c>
      <c r="I591" s="42" t="s">
        <v>5</v>
      </c>
      <c r="J591" s="121"/>
      <c r="K591" s="645" t="s">
        <v>1352</v>
      </c>
      <c r="M591" s="432"/>
      <c r="N591" s="40"/>
      <c r="O591" s="40"/>
      <c r="P591" s="40"/>
    </row>
    <row r="592" spans="1:16" ht="20.100000000000001" customHeight="1">
      <c r="A592" s="470">
        <v>50</v>
      </c>
      <c r="B592" s="479" t="s">
        <v>390</v>
      </c>
      <c r="C592" s="495" t="s">
        <v>657</v>
      </c>
      <c r="D592" s="55"/>
      <c r="E592" s="378"/>
      <c r="F592" s="495" t="s">
        <v>657</v>
      </c>
      <c r="G592" s="42"/>
      <c r="H592" s="20"/>
      <c r="I592" s="121"/>
      <c r="J592" s="1"/>
      <c r="K592" s="645" t="s">
        <v>657</v>
      </c>
      <c r="L592" s="4"/>
      <c r="M592" s="432"/>
      <c r="N592" s="40"/>
      <c r="O592" s="40"/>
    </row>
    <row r="593" spans="1:16" ht="20.100000000000001" customHeight="1">
      <c r="A593" s="161" t="s">
        <v>758</v>
      </c>
      <c r="B593" s="442" t="s">
        <v>390</v>
      </c>
      <c r="C593" s="493" t="s">
        <v>9</v>
      </c>
      <c r="D593" s="55"/>
      <c r="E593" s="122"/>
      <c r="F593" s="500" t="str">
        <f>LEFT(C593,5)&amp;E593</f>
        <v>2740</v>
      </c>
      <c r="G593" s="42"/>
      <c r="H593" s="20"/>
      <c r="I593" s="121"/>
      <c r="J593" s="1"/>
      <c r="K593" s="645" t="s">
        <v>9</v>
      </c>
      <c r="L593" s="4"/>
      <c r="M593" s="432"/>
      <c r="N593" s="40"/>
      <c r="O593" s="40"/>
    </row>
    <row r="594" spans="1:16" ht="26.65" customHeight="1">
      <c r="A594" s="124">
        <f>IF(E594="","",COUNTA($G$8:G594))</f>
        <v>433</v>
      </c>
      <c r="B594" s="437" t="s">
        <v>1728</v>
      </c>
      <c r="C594" s="453">
        <v>2740012</v>
      </c>
      <c r="D594" s="55" t="str">
        <f>LEFT(C594,5)</f>
        <v>27400</v>
      </c>
      <c r="E594" s="378" t="s">
        <v>402</v>
      </c>
      <c r="F594" s="626" t="str">
        <f>LEFT(C594,7)&amp;E594</f>
        <v>274001201</v>
      </c>
      <c r="G594" s="56" t="s">
        <v>1784</v>
      </c>
      <c r="H594" s="42" t="s">
        <v>41</v>
      </c>
      <c r="I594" s="42" t="s">
        <v>5</v>
      </c>
      <c r="J594" s="121"/>
      <c r="K594" s="645" t="s">
        <v>1353</v>
      </c>
      <c r="M594" s="432"/>
      <c r="N594" s="40"/>
      <c r="O594" s="40"/>
      <c r="P594" s="40"/>
    </row>
    <row r="595" spans="1:16" ht="26.65" customHeight="1">
      <c r="A595" s="124">
        <f>IF(E595="","",COUNTA($G$8:G595))</f>
        <v>434</v>
      </c>
      <c r="B595" s="437" t="s">
        <v>1729</v>
      </c>
      <c r="C595" s="531" t="s">
        <v>716</v>
      </c>
      <c r="D595" s="55" t="str">
        <f>LEFT(C595,5)</f>
        <v>27400</v>
      </c>
      <c r="E595" s="378" t="s">
        <v>402</v>
      </c>
      <c r="F595" s="626" t="str">
        <f>LEFT(C595,7)&amp;E595</f>
        <v>274001501</v>
      </c>
      <c r="G595" s="56" t="s">
        <v>1784</v>
      </c>
      <c r="H595" s="42" t="s">
        <v>41</v>
      </c>
      <c r="I595" s="42" t="s">
        <v>5</v>
      </c>
      <c r="J595" s="121"/>
      <c r="K595" s="645" t="s">
        <v>1354</v>
      </c>
      <c r="M595" s="432"/>
      <c r="N595" s="40"/>
      <c r="O595" s="40"/>
      <c r="P595" s="40"/>
    </row>
    <row r="596" spans="1:16" ht="26.65" customHeight="1">
      <c r="A596" s="124">
        <f>IF(E596="","",COUNTA($G$8:G596))</f>
        <v>435</v>
      </c>
      <c r="B596" s="437" t="s">
        <v>1730</v>
      </c>
      <c r="C596" s="531" t="s">
        <v>716</v>
      </c>
      <c r="D596" s="55" t="str">
        <f>LEFT(C596,5)</f>
        <v>27400</v>
      </c>
      <c r="E596" s="378" t="s">
        <v>405</v>
      </c>
      <c r="F596" s="626" t="str">
        <f>LEFT(C596,7)&amp;E596</f>
        <v>274001502</v>
      </c>
      <c r="G596" s="56" t="s">
        <v>28</v>
      </c>
      <c r="H596" s="42" t="s">
        <v>41</v>
      </c>
      <c r="I596" s="42" t="s">
        <v>5</v>
      </c>
      <c r="J596" s="121"/>
      <c r="K596" s="645" t="s">
        <v>1355</v>
      </c>
      <c r="M596" s="432"/>
      <c r="N596" s="40"/>
      <c r="O596" s="40"/>
      <c r="P596" s="40"/>
    </row>
    <row r="597" spans="1:16" ht="20.100000000000001" customHeight="1">
      <c r="A597" s="470">
        <v>51</v>
      </c>
      <c r="B597" s="479" t="s">
        <v>391</v>
      </c>
      <c r="C597" s="495" t="s">
        <v>675</v>
      </c>
      <c r="D597" s="55"/>
      <c r="E597" s="378"/>
      <c r="F597" s="495" t="s">
        <v>675</v>
      </c>
      <c r="G597" s="56"/>
      <c r="H597" s="20"/>
      <c r="I597" s="20"/>
      <c r="J597" s="121"/>
      <c r="K597" s="645" t="s">
        <v>675</v>
      </c>
      <c r="M597" s="432"/>
      <c r="N597" s="40"/>
      <c r="O597" s="40"/>
      <c r="P597" s="40"/>
    </row>
    <row r="598" spans="1:16" ht="20.100000000000001" customHeight="1">
      <c r="A598" s="161" t="s">
        <v>759</v>
      </c>
      <c r="B598" s="442" t="s">
        <v>391</v>
      </c>
      <c r="C598" s="493" t="s">
        <v>683</v>
      </c>
      <c r="D598" s="55"/>
      <c r="E598" s="378"/>
      <c r="F598" s="500" t="str">
        <f>LEFT(C598,5)&amp;E598</f>
        <v>2750</v>
      </c>
      <c r="G598" s="56"/>
      <c r="H598" s="20"/>
      <c r="I598" s="20"/>
      <c r="J598" s="121"/>
      <c r="K598" s="645" t="s">
        <v>683</v>
      </c>
      <c r="M598" s="432"/>
      <c r="N598" s="40"/>
      <c r="O598" s="40"/>
      <c r="P598" s="40"/>
    </row>
    <row r="599" spans="1:16" ht="26.65" customHeight="1">
      <c r="A599" s="124">
        <f>IF(E599="","",COUNTA($G$8:G599))</f>
        <v>436</v>
      </c>
      <c r="B599" s="437" t="s">
        <v>1757</v>
      </c>
      <c r="C599" s="453">
        <v>2750021</v>
      </c>
      <c r="D599" s="55" t="str">
        <f>LEFT(C599,5)</f>
        <v>27500</v>
      </c>
      <c r="E599" s="378" t="s">
        <v>402</v>
      </c>
      <c r="F599" s="626" t="str">
        <f>LEFT(C599,7)&amp;E599</f>
        <v>275002101</v>
      </c>
      <c r="G599" s="56" t="s">
        <v>28</v>
      </c>
      <c r="H599" s="42" t="s">
        <v>41</v>
      </c>
      <c r="I599" s="42" t="s">
        <v>5</v>
      </c>
      <c r="J599" s="121"/>
      <c r="K599" s="645" t="s">
        <v>1356</v>
      </c>
      <c r="M599" s="432"/>
      <c r="N599" s="40"/>
      <c r="O599" s="40"/>
      <c r="P599" s="40"/>
    </row>
    <row r="600" spans="1:16" ht="26.65" customHeight="1">
      <c r="A600" s="124">
        <f>IF(E600="","",COUNTA($G$8:G600))</f>
        <v>437</v>
      </c>
      <c r="B600" s="437" t="s">
        <v>1758</v>
      </c>
      <c r="C600" s="453">
        <v>2750021</v>
      </c>
      <c r="D600" s="55" t="str">
        <f>LEFT(C600,5)</f>
        <v>27500</v>
      </c>
      <c r="E600" s="378" t="s">
        <v>405</v>
      </c>
      <c r="F600" s="626" t="str">
        <f>LEFT(C600,7)&amp;E600</f>
        <v>275002102</v>
      </c>
      <c r="G600" s="56" t="s">
        <v>1784</v>
      </c>
      <c r="H600" s="42" t="s">
        <v>41</v>
      </c>
      <c r="I600" s="42" t="s">
        <v>5</v>
      </c>
      <c r="J600" s="121"/>
      <c r="K600" s="645" t="s">
        <v>1357</v>
      </c>
      <c r="M600" s="432"/>
      <c r="N600" s="40"/>
      <c r="O600" s="40"/>
      <c r="P600" s="40"/>
    </row>
    <row r="601" spans="1:16" ht="20.100000000000001" customHeight="1">
      <c r="A601" s="460" t="s">
        <v>607</v>
      </c>
      <c r="B601" s="474" t="s">
        <v>598</v>
      </c>
      <c r="C601" s="491">
        <v>28</v>
      </c>
      <c r="D601" s="55"/>
      <c r="E601" s="378"/>
      <c r="F601" s="567">
        <v>28</v>
      </c>
      <c r="G601" s="56"/>
      <c r="H601" s="20"/>
      <c r="I601" s="20"/>
      <c r="J601" s="121"/>
      <c r="K601" s="645">
        <v>28</v>
      </c>
      <c r="M601" s="432"/>
      <c r="N601" s="40"/>
      <c r="O601" s="40"/>
      <c r="P601" s="40"/>
    </row>
    <row r="602" spans="1:16" ht="20.100000000000001" customHeight="1">
      <c r="A602" s="467">
        <v>52</v>
      </c>
      <c r="B602" s="479" t="s">
        <v>392</v>
      </c>
      <c r="C602" s="495" t="s">
        <v>658</v>
      </c>
      <c r="D602" s="55"/>
      <c r="E602" s="378"/>
      <c r="F602" s="495" t="s">
        <v>658</v>
      </c>
      <c r="G602" s="56"/>
      <c r="H602" s="20"/>
      <c r="I602" s="20"/>
      <c r="J602" s="121"/>
      <c r="K602" s="645" t="s">
        <v>658</v>
      </c>
      <c r="M602" s="432"/>
      <c r="N602" s="40"/>
      <c r="O602" s="40"/>
      <c r="P602" s="40"/>
    </row>
    <row r="603" spans="1:16" ht="20.100000000000001" customHeight="1">
      <c r="A603" s="161" t="s">
        <v>760</v>
      </c>
      <c r="B603" s="442" t="s">
        <v>393</v>
      </c>
      <c r="C603" s="493" t="s">
        <v>23</v>
      </c>
      <c r="D603" s="55"/>
      <c r="E603" s="378"/>
      <c r="F603" s="500" t="str">
        <f>LEFT(C603,5)&amp;E603</f>
        <v>2816</v>
      </c>
      <c r="G603" s="56"/>
      <c r="H603" s="69"/>
      <c r="I603" s="69"/>
      <c r="J603" s="121"/>
      <c r="K603" s="645" t="s">
        <v>23</v>
      </c>
      <c r="M603" s="432"/>
      <c r="N603" s="40"/>
      <c r="O603" s="40"/>
      <c r="P603" s="40"/>
    </row>
    <row r="604" spans="1:16" ht="26.65" customHeight="1">
      <c r="A604" s="124">
        <f>IF(E604="","",COUNTA($G$8:G604))</f>
        <v>438</v>
      </c>
      <c r="B604" s="437" t="s">
        <v>1759</v>
      </c>
      <c r="C604" s="453">
        <v>2816015</v>
      </c>
      <c r="D604" s="55" t="str">
        <f>LEFT(C604,5)</f>
        <v>28160</v>
      </c>
      <c r="E604" s="378" t="s">
        <v>402</v>
      </c>
      <c r="F604" s="626" t="str">
        <f>LEFT(C604,7)&amp;E604</f>
        <v>281601501</v>
      </c>
      <c r="G604" s="56" t="s">
        <v>1786</v>
      </c>
      <c r="H604" s="42" t="s">
        <v>41</v>
      </c>
      <c r="I604" s="42"/>
      <c r="J604" s="121"/>
      <c r="K604" s="645" t="s">
        <v>1360</v>
      </c>
      <c r="M604" s="432"/>
      <c r="N604" s="40"/>
      <c r="O604" s="40"/>
      <c r="P604" s="40"/>
    </row>
    <row r="605" spans="1:16" ht="26.65" customHeight="1">
      <c r="A605" s="124">
        <f>IF(E605="","",COUNTA($G$8:G605))</f>
        <v>439</v>
      </c>
      <c r="B605" s="437" t="s">
        <v>1760</v>
      </c>
      <c r="C605" s="453">
        <v>2816015</v>
      </c>
      <c r="D605" s="55" t="str">
        <f>LEFT(C605,5)</f>
        <v>28160</v>
      </c>
      <c r="E605" s="378" t="s">
        <v>405</v>
      </c>
      <c r="F605" s="626" t="str">
        <f>LEFT(C605,7)&amp;E605</f>
        <v>281601502</v>
      </c>
      <c r="G605" s="56" t="s">
        <v>1786</v>
      </c>
      <c r="H605" s="42" t="s">
        <v>41</v>
      </c>
      <c r="I605" s="42" t="s">
        <v>5</v>
      </c>
      <c r="J605" s="121"/>
      <c r="K605" s="645" t="s">
        <v>1358</v>
      </c>
      <c r="M605" s="432"/>
      <c r="N605" s="40"/>
      <c r="O605" s="40"/>
      <c r="P605" s="40"/>
    </row>
    <row r="606" spans="1:16" ht="26.65" customHeight="1">
      <c r="A606" s="124">
        <f>IF(E606="","",COUNTA($G$8:G606))</f>
        <v>440</v>
      </c>
      <c r="B606" s="437" t="s">
        <v>1761</v>
      </c>
      <c r="C606" s="453">
        <v>2816015</v>
      </c>
      <c r="D606" s="55" t="str">
        <f>LEFT(C606,5)</f>
        <v>28160</v>
      </c>
      <c r="E606" s="378" t="s">
        <v>406</v>
      </c>
      <c r="F606" s="626" t="str">
        <f>LEFT(C606,7)&amp;E606</f>
        <v>281601503</v>
      </c>
      <c r="G606" s="56" t="s">
        <v>1786</v>
      </c>
      <c r="H606" s="42" t="s">
        <v>41</v>
      </c>
      <c r="I606" s="42" t="s">
        <v>5</v>
      </c>
      <c r="J606" s="121"/>
      <c r="K606" s="645" t="s">
        <v>1359</v>
      </c>
      <c r="M606" s="432"/>
      <c r="N606" s="40"/>
      <c r="O606" s="40"/>
      <c r="P606" s="40"/>
    </row>
    <row r="607" spans="1:16" ht="20.100000000000001" customHeight="1">
      <c r="A607" s="161" t="s">
        <v>761</v>
      </c>
      <c r="B607" s="442" t="s">
        <v>665</v>
      </c>
      <c r="C607" s="493" t="s">
        <v>666</v>
      </c>
      <c r="D607" s="55"/>
      <c r="E607" s="378"/>
      <c r="F607" s="500" t="str">
        <f>LEFT(C607,5)&amp;E607</f>
        <v>2819</v>
      </c>
      <c r="G607" s="56"/>
      <c r="H607" s="69"/>
      <c r="I607" s="69"/>
      <c r="J607" s="121"/>
      <c r="K607" s="645" t="s">
        <v>666</v>
      </c>
      <c r="M607" s="432"/>
      <c r="N607" s="40"/>
      <c r="O607" s="40"/>
      <c r="P607" s="40"/>
    </row>
    <row r="608" spans="1:16" ht="26.65" customHeight="1">
      <c r="A608" s="124">
        <f>IF(E608="","",COUNTA($G$8:G608))</f>
        <v>441</v>
      </c>
      <c r="B608" s="59" t="s">
        <v>1481</v>
      </c>
      <c r="C608" s="453">
        <v>2819011</v>
      </c>
      <c r="D608" s="55" t="str">
        <f t="shared" ref="D608:D613" si="65">LEFT(C608,5)</f>
        <v>28190</v>
      </c>
      <c r="E608" s="378" t="s">
        <v>402</v>
      </c>
      <c r="F608" s="626" t="str">
        <f t="shared" ref="F608:F613" si="66">LEFT(C608,7)&amp;E608</f>
        <v>281901101</v>
      </c>
      <c r="G608" s="56" t="s">
        <v>1786</v>
      </c>
      <c r="H608" s="42"/>
      <c r="I608" s="42"/>
      <c r="J608" s="121"/>
      <c r="K608" s="645" t="s">
        <v>1361</v>
      </c>
      <c r="M608" s="432"/>
      <c r="N608" s="40"/>
      <c r="O608" s="40"/>
      <c r="P608" s="40"/>
    </row>
    <row r="609" spans="1:16" ht="26.65" customHeight="1">
      <c r="A609" s="124">
        <f>IF(E609="","",COUNTA($G$8:G609))</f>
        <v>442</v>
      </c>
      <c r="B609" s="59" t="s">
        <v>1492</v>
      </c>
      <c r="C609" s="453">
        <v>2819012</v>
      </c>
      <c r="D609" s="55" t="str">
        <f t="shared" si="65"/>
        <v>28190</v>
      </c>
      <c r="E609" s="378" t="s">
        <v>402</v>
      </c>
      <c r="F609" s="626" t="str">
        <f t="shared" si="66"/>
        <v>281901201</v>
      </c>
      <c r="G609" s="56" t="s">
        <v>1786</v>
      </c>
      <c r="H609" s="42"/>
      <c r="I609" s="42"/>
      <c r="J609" s="121"/>
      <c r="K609" s="645" t="s">
        <v>1362</v>
      </c>
      <c r="M609" s="432"/>
      <c r="N609" s="40"/>
      <c r="O609" s="40"/>
      <c r="P609" s="40"/>
    </row>
    <row r="610" spans="1:16" ht="26.65" customHeight="1">
      <c r="A610" s="124">
        <f>IF(E610="","",COUNTA($G$8:G610))</f>
        <v>443</v>
      </c>
      <c r="B610" s="437" t="s">
        <v>1762</v>
      </c>
      <c r="C610" s="531" t="s">
        <v>717</v>
      </c>
      <c r="D610" s="55" t="str">
        <f t="shared" si="65"/>
        <v>28190</v>
      </c>
      <c r="E610" s="378" t="s">
        <v>405</v>
      </c>
      <c r="F610" s="626" t="str">
        <f t="shared" si="66"/>
        <v>281901202</v>
      </c>
      <c r="G610" s="56" t="s">
        <v>1786</v>
      </c>
      <c r="H610" s="42" t="s">
        <v>41</v>
      </c>
      <c r="I610" s="42" t="s">
        <v>5</v>
      </c>
      <c r="J610" s="121"/>
      <c r="K610" s="645" t="s">
        <v>1363</v>
      </c>
      <c r="M610" s="432"/>
      <c r="N610" s="40"/>
      <c r="O610" s="40"/>
      <c r="P610" s="40"/>
    </row>
    <row r="611" spans="1:16" ht="26.65" customHeight="1">
      <c r="A611" s="124">
        <f>IF(E611="","",COUNTA($G$8:G611))</f>
        <v>444</v>
      </c>
      <c r="B611" s="437" t="s">
        <v>1861</v>
      </c>
      <c r="C611" s="531" t="s">
        <v>717</v>
      </c>
      <c r="D611" s="55" t="str">
        <f t="shared" si="65"/>
        <v>28190</v>
      </c>
      <c r="E611" s="378" t="s">
        <v>406</v>
      </c>
      <c r="F611" s="626" t="str">
        <f t="shared" si="66"/>
        <v>281901203</v>
      </c>
      <c r="G611" s="56" t="s">
        <v>1786</v>
      </c>
      <c r="H611" s="42"/>
      <c r="I611" s="42"/>
      <c r="J611" s="121"/>
      <c r="K611" s="645"/>
      <c r="M611" s="432"/>
      <c r="N611" s="40"/>
      <c r="O611" s="40"/>
      <c r="P611" s="40"/>
    </row>
    <row r="612" spans="1:16" ht="26.65" customHeight="1">
      <c r="A612" s="124">
        <f>IF(E612="","",COUNTA($G$8:G612))</f>
        <v>445</v>
      </c>
      <c r="B612" s="437" t="s">
        <v>1763</v>
      </c>
      <c r="C612" s="531" t="s">
        <v>717</v>
      </c>
      <c r="D612" s="55" t="str">
        <f t="shared" si="65"/>
        <v>28190</v>
      </c>
      <c r="E612" s="378" t="s">
        <v>407</v>
      </c>
      <c r="F612" s="626" t="str">
        <f t="shared" si="66"/>
        <v>281901204</v>
      </c>
      <c r="G612" s="56" t="s">
        <v>1786</v>
      </c>
      <c r="H612" s="42" t="s">
        <v>41</v>
      </c>
      <c r="I612" s="42"/>
      <c r="J612" s="121"/>
      <c r="K612" s="645" t="s">
        <v>1364</v>
      </c>
      <c r="M612" s="432"/>
      <c r="N612" s="40"/>
      <c r="O612" s="40"/>
      <c r="P612" s="40"/>
    </row>
    <row r="613" spans="1:16" ht="26.65" customHeight="1">
      <c r="A613" s="124">
        <f>IF(E613="","",COUNTA($G$8:G613))</f>
        <v>446</v>
      </c>
      <c r="B613" s="437" t="s">
        <v>1764</v>
      </c>
      <c r="C613" s="531" t="s">
        <v>717</v>
      </c>
      <c r="D613" s="55" t="str">
        <f t="shared" si="65"/>
        <v>28190</v>
      </c>
      <c r="E613" s="378" t="s">
        <v>408</v>
      </c>
      <c r="F613" s="626" t="str">
        <f t="shared" si="66"/>
        <v>281901205</v>
      </c>
      <c r="G613" s="56" t="s">
        <v>1786</v>
      </c>
      <c r="H613" s="42" t="s">
        <v>41</v>
      </c>
      <c r="I613" s="42" t="s">
        <v>5</v>
      </c>
      <c r="J613" s="121"/>
      <c r="K613" s="645" t="s">
        <v>1365</v>
      </c>
      <c r="M613" s="432"/>
      <c r="N613" s="40"/>
      <c r="O613" s="40"/>
      <c r="P613" s="40"/>
    </row>
    <row r="614" spans="1:16" ht="20.100000000000001" customHeight="1">
      <c r="A614" s="460" t="s">
        <v>608</v>
      </c>
      <c r="B614" s="474" t="s">
        <v>670</v>
      </c>
      <c r="C614" s="516">
        <v>29</v>
      </c>
      <c r="D614" s="55"/>
      <c r="E614" s="378"/>
      <c r="F614" s="567">
        <v>29</v>
      </c>
      <c r="G614" s="56"/>
      <c r="H614" s="20"/>
      <c r="I614" s="20"/>
      <c r="J614" s="121"/>
      <c r="K614" s="645">
        <v>29</v>
      </c>
      <c r="M614" s="432"/>
      <c r="N614" s="40"/>
      <c r="O614" s="40"/>
      <c r="P614" s="40"/>
    </row>
    <row r="615" spans="1:16" ht="20.100000000000001" customHeight="1">
      <c r="A615" s="467">
        <v>53</v>
      </c>
      <c r="B615" s="479" t="s">
        <v>667</v>
      </c>
      <c r="C615" s="616" t="s">
        <v>676</v>
      </c>
      <c r="D615" s="55"/>
      <c r="E615" s="378"/>
      <c r="F615" s="616" t="s">
        <v>676</v>
      </c>
      <c r="G615" s="56"/>
      <c r="H615" s="20"/>
      <c r="I615" s="20"/>
      <c r="J615" s="121"/>
      <c r="K615" s="645" t="s">
        <v>676</v>
      </c>
      <c r="M615" s="432"/>
      <c r="N615" s="40"/>
      <c r="O615" s="40"/>
      <c r="P615" s="40"/>
    </row>
    <row r="616" spans="1:16" ht="20.100000000000001" customHeight="1">
      <c r="A616" s="161" t="s">
        <v>762</v>
      </c>
      <c r="B616" s="442" t="s">
        <v>667</v>
      </c>
      <c r="C616" s="493" t="s">
        <v>682</v>
      </c>
      <c r="D616" s="55"/>
      <c r="E616" s="378"/>
      <c r="F616" s="500" t="str">
        <f>LEFT(C616,5)&amp;E616</f>
        <v>2910</v>
      </c>
      <c r="G616" s="56"/>
      <c r="H616" s="20"/>
      <c r="I616" s="20"/>
      <c r="J616" s="121"/>
      <c r="K616" s="645" t="s">
        <v>682</v>
      </c>
      <c r="M616" s="432"/>
      <c r="N616" s="40"/>
      <c r="O616" s="40"/>
      <c r="P616" s="40"/>
    </row>
    <row r="617" spans="1:16" s="4" customFormat="1" ht="26.65" customHeight="1">
      <c r="A617" s="124">
        <f>IF(E617="","",COUNTA($G$8:G617))</f>
        <v>447</v>
      </c>
      <c r="B617" s="59" t="s">
        <v>1482</v>
      </c>
      <c r="C617" s="453">
        <v>2910012</v>
      </c>
      <c r="D617" s="55" t="str">
        <f>LEFT(C617,5)</f>
        <v>29100</v>
      </c>
      <c r="E617" s="378" t="s">
        <v>402</v>
      </c>
      <c r="F617" s="626" t="str">
        <f>LEFT(C617,7)&amp;E617</f>
        <v>291001201</v>
      </c>
      <c r="G617" s="56" t="s">
        <v>28</v>
      </c>
      <c r="H617" s="155" t="s">
        <v>41</v>
      </c>
      <c r="I617" s="155"/>
      <c r="J617" s="121"/>
      <c r="K617" s="645" t="s">
        <v>1366</v>
      </c>
      <c r="M617" s="432"/>
      <c r="N617" s="40"/>
      <c r="O617" s="40"/>
      <c r="P617" s="40"/>
    </row>
    <row r="618" spans="1:16" s="4" customFormat="1" ht="18" customHeight="1">
      <c r="A618" s="467">
        <v>54</v>
      </c>
      <c r="B618" s="479" t="s">
        <v>713</v>
      </c>
      <c r="C618" s="617">
        <v>293</v>
      </c>
      <c r="D618" s="55"/>
      <c r="E618" s="378"/>
      <c r="F618" s="617">
        <v>293</v>
      </c>
      <c r="G618" s="151"/>
      <c r="H618" s="155"/>
      <c r="I618" s="155"/>
      <c r="J618" s="121"/>
      <c r="K618" s="645">
        <v>293</v>
      </c>
      <c r="M618" s="432"/>
      <c r="N618" s="40"/>
      <c r="O618" s="40"/>
      <c r="P618" s="40"/>
    </row>
    <row r="619" spans="1:16" s="4" customFormat="1" ht="18.75" customHeight="1">
      <c r="A619" s="606" t="s">
        <v>763</v>
      </c>
      <c r="B619" s="64" t="s">
        <v>713</v>
      </c>
      <c r="C619" s="401" t="s">
        <v>714</v>
      </c>
      <c r="D619" s="55"/>
      <c r="E619" s="378"/>
      <c r="F619" s="401" t="s">
        <v>714</v>
      </c>
      <c r="G619" s="151"/>
      <c r="H619" s="155"/>
      <c r="I619" s="155"/>
      <c r="J619" s="121"/>
      <c r="K619" s="645" t="s">
        <v>714</v>
      </c>
      <c r="M619" s="432"/>
      <c r="N619" s="40"/>
      <c r="O619" s="40"/>
      <c r="P619" s="40"/>
    </row>
    <row r="620" spans="1:16" s="4" customFormat="1" ht="26.65" customHeight="1">
      <c r="A620" s="124">
        <f>IF(E620="","",COUNTA($G$8:G620))</f>
        <v>448</v>
      </c>
      <c r="B620" s="59" t="s">
        <v>1483</v>
      </c>
      <c r="C620" s="532" t="s">
        <v>712</v>
      </c>
      <c r="D620" s="55" t="str">
        <f>LEFT(C620,5)</f>
        <v>29300</v>
      </c>
      <c r="E620" s="378" t="s">
        <v>402</v>
      </c>
      <c r="F620" s="56" t="str">
        <f>LEFT(C620,7)&amp;E620</f>
        <v>293002301</v>
      </c>
      <c r="G620" s="56" t="s">
        <v>1784</v>
      </c>
      <c r="H620" s="69" t="s">
        <v>41</v>
      </c>
      <c r="I620" s="68"/>
      <c r="J620" s="121"/>
      <c r="K620" s="645" t="s">
        <v>1367</v>
      </c>
      <c r="M620" s="432"/>
      <c r="N620" s="40"/>
      <c r="O620" s="40"/>
      <c r="P620" s="40"/>
    </row>
    <row r="621" spans="1:16" ht="26.65" customHeight="1">
      <c r="A621" s="124">
        <f>IF(E621="","",COUNTA($G$8:G621))</f>
        <v>449</v>
      </c>
      <c r="B621" s="59" t="s">
        <v>1765</v>
      </c>
      <c r="C621" s="532" t="s">
        <v>712</v>
      </c>
      <c r="D621" s="55" t="str">
        <f>LEFT(C621,5)</f>
        <v>29300</v>
      </c>
      <c r="E621" s="378" t="s">
        <v>405</v>
      </c>
      <c r="F621" s="56" t="str">
        <f>LEFT(C621,7)&amp;E621</f>
        <v>293002302</v>
      </c>
      <c r="G621" s="56" t="s">
        <v>1784</v>
      </c>
      <c r="K621" s="645" t="s">
        <v>1368</v>
      </c>
      <c r="M621" s="432"/>
    </row>
    <row r="622" spans="1:16" ht="20.100000000000001" customHeight="1">
      <c r="A622" s="460" t="s">
        <v>609</v>
      </c>
      <c r="B622" s="474" t="s">
        <v>599</v>
      </c>
      <c r="C622" s="491">
        <v>30</v>
      </c>
      <c r="D622" s="55"/>
      <c r="E622" s="378"/>
      <c r="F622" s="567">
        <v>30</v>
      </c>
      <c r="G622" s="56"/>
      <c r="H622" s="20"/>
      <c r="I622" s="20"/>
      <c r="J622" s="121"/>
      <c r="K622" s="645">
        <v>30</v>
      </c>
      <c r="M622" s="432"/>
      <c r="N622" s="40"/>
      <c r="O622" s="40"/>
      <c r="P622" s="40"/>
    </row>
    <row r="623" spans="1:16" ht="12.75">
      <c r="A623" s="467">
        <v>55</v>
      </c>
      <c r="B623" s="479" t="s">
        <v>394</v>
      </c>
      <c r="C623" s="495" t="s">
        <v>483</v>
      </c>
      <c r="D623" s="55"/>
      <c r="E623" s="378"/>
      <c r="F623" s="495" t="s">
        <v>483</v>
      </c>
      <c r="G623" s="56"/>
      <c r="H623" s="20"/>
      <c r="I623" s="20"/>
      <c r="J623" s="121"/>
      <c r="K623" s="645" t="s">
        <v>483</v>
      </c>
      <c r="M623" s="432"/>
      <c r="N623" s="40"/>
      <c r="O623" s="40"/>
      <c r="P623" s="40"/>
    </row>
    <row r="624" spans="1:16" ht="20.100000000000001" customHeight="1">
      <c r="A624" s="161" t="s">
        <v>2112</v>
      </c>
      <c r="B624" s="442" t="s">
        <v>395</v>
      </c>
      <c r="C624" s="493" t="s">
        <v>293</v>
      </c>
      <c r="D624" s="55"/>
      <c r="E624" s="378"/>
      <c r="F624" s="500" t="str">
        <f>LEFT(C624,5)&amp;E624</f>
        <v>3091</v>
      </c>
      <c r="G624" s="56"/>
      <c r="H624" s="69"/>
      <c r="I624" s="69"/>
      <c r="J624" s="121"/>
      <c r="K624" s="645" t="s">
        <v>293</v>
      </c>
      <c r="M624" s="432"/>
      <c r="N624" s="40"/>
      <c r="O624" s="40"/>
      <c r="P624" s="40"/>
    </row>
    <row r="625" spans="1:16" ht="26.65" customHeight="1">
      <c r="A625" s="124">
        <f>IF(E625="","",COUNTA($G$8:G625))</f>
        <v>450</v>
      </c>
      <c r="B625" s="437" t="s">
        <v>1484</v>
      </c>
      <c r="C625" s="453">
        <v>3091031</v>
      </c>
      <c r="D625" s="55" t="str">
        <f>LEFT(C625,5)</f>
        <v>30910</v>
      </c>
      <c r="E625" s="378" t="s">
        <v>402</v>
      </c>
      <c r="F625" s="56" t="str">
        <f>LEFT(C625,7)&amp;E625</f>
        <v>309103101</v>
      </c>
      <c r="G625" s="56" t="s">
        <v>1786</v>
      </c>
      <c r="H625" s="151"/>
      <c r="I625" s="151" t="s">
        <v>41</v>
      </c>
      <c r="J625" s="121"/>
      <c r="K625" s="645" t="s">
        <v>1369</v>
      </c>
      <c r="M625" s="432"/>
      <c r="N625" s="40"/>
      <c r="O625" s="40"/>
      <c r="P625" s="40"/>
    </row>
    <row r="626" spans="1:16" ht="20.100000000000001" customHeight="1">
      <c r="A626" s="465" t="s">
        <v>66</v>
      </c>
      <c r="B626" s="483" t="s">
        <v>600</v>
      </c>
      <c r="C626" s="459" t="s">
        <v>66</v>
      </c>
      <c r="D626" s="226"/>
      <c r="E626" s="511"/>
      <c r="F626" s="505" t="s">
        <v>66</v>
      </c>
      <c r="G626" s="151"/>
      <c r="H626" s="69"/>
      <c r="I626" s="69"/>
      <c r="J626" s="121"/>
      <c r="K626" s="645" t="s">
        <v>66</v>
      </c>
      <c r="M626" s="432"/>
      <c r="N626" s="40"/>
      <c r="O626" s="40"/>
      <c r="P626" s="40"/>
    </row>
    <row r="627" spans="1:16" ht="20.100000000000001" customHeight="1">
      <c r="A627" s="460" t="s">
        <v>668</v>
      </c>
      <c r="B627" s="474" t="s">
        <v>600</v>
      </c>
      <c r="C627" s="491">
        <v>35</v>
      </c>
      <c r="D627" s="226"/>
      <c r="E627" s="511"/>
      <c r="F627" s="567">
        <v>35</v>
      </c>
      <c r="G627" s="151"/>
      <c r="H627" s="69"/>
      <c r="I627" s="69"/>
      <c r="J627" s="121"/>
      <c r="K627" s="645">
        <v>35</v>
      </c>
      <c r="M627" s="432"/>
      <c r="N627" s="40"/>
      <c r="O627" s="40"/>
      <c r="P627" s="40"/>
    </row>
    <row r="628" spans="1:16" ht="20.100000000000001" customHeight="1">
      <c r="A628" s="467">
        <v>56</v>
      </c>
      <c r="B628" s="479" t="s">
        <v>396</v>
      </c>
      <c r="C628" s="495" t="s">
        <v>659</v>
      </c>
      <c r="D628" s="226"/>
      <c r="E628" s="511"/>
      <c r="F628" s="495" t="s">
        <v>659</v>
      </c>
      <c r="G628" s="151"/>
      <c r="H628" s="69"/>
      <c r="I628" s="69"/>
      <c r="J628" s="121"/>
      <c r="K628" s="645" t="s">
        <v>659</v>
      </c>
      <c r="M628" s="432"/>
      <c r="N628" s="40"/>
      <c r="O628" s="40"/>
      <c r="P628" s="40"/>
    </row>
    <row r="629" spans="1:16" ht="20.100000000000001" customHeight="1">
      <c r="A629" s="161" t="s">
        <v>55</v>
      </c>
      <c r="B629" s="442" t="s">
        <v>396</v>
      </c>
      <c r="C629" s="493" t="s">
        <v>70</v>
      </c>
      <c r="D629" s="55"/>
      <c r="E629" s="378"/>
      <c r="F629" s="500" t="str">
        <f>LEFT(C629,5)&amp;E629</f>
        <v>3510</v>
      </c>
      <c r="G629" s="151"/>
      <c r="H629" s="69"/>
      <c r="I629" s="69"/>
      <c r="J629" s="121"/>
      <c r="K629" s="645" t="s">
        <v>70</v>
      </c>
      <c r="M629" s="432"/>
      <c r="N629" s="40"/>
      <c r="O629" s="40"/>
      <c r="P629" s="40"/>
    </row>
    <row r="630" spans="1:16" ht="26.65" customHeight="1">
      <c r="A630" s="124">
        <f>IF(E630="","",COUNTA($G$8:G630))</f>
        <v>451</v>
      </c>
      <c r="B630" s="437" t="s">
        <v>563</v>
      </c>
      <c r="C630" s="453" t="s">
        <v>71</v>
      </c>
      <c r="D630" s="55" t="str">
        <f>LEFT(C630,5)</f>
        <v>35101</v>
      </c>
      <c r="E630" s="378" t="s">
        <v>402</v>
      </c>
      <c r="F630" s="56" t="str">
        <f>LEFT(C630,7)&amp;E630</f>
        <v>351010001</v>
      </c>
      <c r="G630" s="56" t="s">
        <v>1788</v>
      </c>
      <c r="H630" s="42"/>
      <c r="I630" s="157"/>
      <c r="J630" s="121"/>
      <c r="K630" s="645" t="s">
        <v>1370</v>
      </c>
      <c r="M630" s="432"/>
      <c r="N630" s="40"/>
      <c r="O630" s="40"/>
      <c r="P630" s="40"/>
    </row>
    <row r="631" spans="1:16" ht="26.65" customHeight="1">
      <c r="A631" s="124">
        <f>IF(E631="","",COUNTA($G$8:G631))</f>
        <v>452</v>
      </c>
      <c r="B631" s="437" t="s">
        <v>294</v>
      </c>
      <c r="C631" s="453" t="s">
        <v>71</v>
      </c>
      <c r="D631" s="55" t="str">
        <f>LEFT(C631,5)</f>
        <v>35101</v>
      </c>
      <c r="E631" s="378" t="s">
        <v>405</v>
      </c>
      <c r="F631" s="56" t="str">
        <f>LEFT(C631,7)&amp;E631</f>
        <v>351010002</v>
      </c>
      <c r="G631" s="56" t="s">
        <v>1788</v>
      </c>
      <c r="H631" s="151" t="s">
        <v>41</v>
      </c>
      <c r="I631" s="151"/>
      <c r="J631" s="121"/>
      <c r="K631" s="645" t="s">
        <v>1371</v>
      </c>
      <c r="M631" s="432"/>
      <c r="N631" s="40"/>
      <c r="O631" s="40"/>
      <c r="P631" s="40"/>
    </row>
    <row r="632" spans="1:16" ht="26.65" customHeight="1">
      <c r="A632" s="124">
        <f>IF(E632="","",COUNTA($G$8:G632))</f>
        <v>453</v>
      </c>
      <c r="B632" s="437" t="s">
        <v>1515</v>
      </c>
      <c r="C632" s="453" t="s">
        <v>71</v>
      </c>
      <c r="D632" s="55" t="str">
        <f>LEFT(C632,5)</f>
        <v>35101</v>
      </c>
      <c r="E632" s="378" t="s">
        <v>406</v>
      </c>
      <c r="F632" s="56" t="str">
        <f>LEFT(C632,7)&amp;E632</f>
        <v>351010003</v>
      </c>
      <c r="G632" s="56" t="s">
        <v>1788</v>
      </c>
      <c r="H632" s="43"/>
      <c r="I632" s="43"/>
      <c r="J632" s="121"/>
      <c r="K632" s="645" t="s">
        <v>1372</v>
      </c>
      <c r="M632" s="432"/>
      <c r="N632" s="40"/>
      <c r="O632" s="40"/>
      <c r="P632" s="40"/>
    </row>
    <row r="633" spans="1:16" ht="27" customHeight="1">
      <c r="A633" s="470">
        <v>57</v>
      </c>
      <c r="B633" s="479" t="s">
        <v>311</v>
      </c>
      <c r="C633" s="495" t="s">
        <v>677</v>
      </c>
      <c r="D633" s="55"/>
      <c r="E633" s="378"/>
      <c r="F633" s="495" t="s">
        <v>677</v>
      </c>
      <c r="G633" s="56"/>
      <c r="H633" s="110"/>
      <c r="I633" s="110"/>
      <c r="J633" s="121"/>
      <c r="K633" s="645" t="s">
        <v>677</v>
      </c>
      <c r="M633" s="432"/>
      <c r="N633" s="40"/>
      <c r="O633" s="40"/>
      <c r="P633" s="40"/>
    </row>
    <row r="634" spans="1:16" ht="26.25" customHeight="1">
      <c r="A634" s="161" t="s">
        <v>738</v>
      </c>
      <c r="B634" s="442" t="s">
        <v>311</v>
      </c>
      <c r="C634" s="493" t="s">
        <v>308</v>
      </c>
      <c r="D634" s="55"/>
      <c r="E634" s="378"/>
      <c r="F634" s="500" t="str">
        <f>LEFT(C634,5)&amp;E634</f>
        <v>3530</v>
      </c>
      <c r="G634" s="56"/>
      <c r="H634" s="110"/>
      <c r="I634" s="110"/>
      <c r="J634" s="121"/>
      <c r="K634" s="645" t="s">
        <v>308</v>
      </c>
      <c r="M634" s="432"/>
      <c r="N634" s="40"/>
      <c r="O634" s="40"/>
      <c r="P634" s="40"/>
    </row>
    <row r="635" spans="1:16" ht="26.65" customHeight="1">
      <c r="A635" s="124">
        <f>IF(E635="","",COUNTA($G$8:G635))</f>
        <v>454</v>
      </c>
      <c r="B635" s="437" t="s">
        <v>921</v>
      </c>
      <c r="C635" s="453" t="s">
        <v>167</v>
      </c>
      <c r="D635" s="55" t="str">
        <f>LEFT(C635,5)</f>
        <v>35302</v>
      </c>
      <c r="E635" s="378" t="s">
        <v>402</v>
      </c>
      <c r="F635" s="56" t="str">
        <f>LEFT(C635,7)&amp;E635</f>
        <v>353020101</v>
      </c>
      <c r="G635" s="56" t="s">
        <v>69</v>
      </c>
      <c r="H635" s="65"/>
      <c r="I635" s="65"/>
      <c r="J635" s="121"/>
      <c r="K635" s="645" t="s">
        <v>1373</v>
      </c>
      <c r="M635" s="432"/>
      <c r="N635" s="40"/>
      <c r="O635" s="40"/>
      <c r="P635" s="40"/>
    </row>
    <row r="636" spans="1:16" ht="20.100000000000001" customHeight="1">
      <c r="A636" s="465" t="s">
        <v>67</v>
      </c>
      <c r="B636" s="483" t="s">
        <v>601</v>
      </c>
      <c r="C636" s="459" t="s">
        <v>67</v>
      </c>
      <c r="D636" s="226"/>
      <c r="E636" s="511"/>
      <c r="F636" s="505" t="s">
        <v>67</v>
      </c>
      <c r="G636" s="151"/>
      <c r="H636" s="5"/>
      <c r="I636" s="5"/>
      <c r="J636" s="121"/>
      <c r="K636" s="645" t="s">
        <v>67</v>
      </c>
      <c r="M636" s="432"/>
      <c r="N636" s="40"/>
      <c r="O636" s="40"/>
      <c r="P636" s="40"/>
    </row>
    <row r="637" spans="1:16" ht="20.100000000000001" customHeight="1">
      <c r="A637" s="460" t="s">
        <v>610</v>
      </c>
      <c r="B637" s="474" t="s">
        <v>602</v>
      </c>
      <c r="C637" s="491">
        <v>36</v>
      </c>
      <c r="D637" s="226"/>
      <c r="E637" s="511"/>
      <c r="F637" s="567">
        <v>36</v>
      </c>
      <c r="G637" s="151"/>
      <c r="H637" s="5"/>
      <c r="I637" s="5"/>
      <c r="J637" s="121"/>
      <c r="K637" s="645">
        <v>36</v>
      </c>
      <c r="M637" s="432"/>
      <c r="N637" s="40"/>
      <c r="O637" s="40"/>
      <c r="P637" s="40"/>
    </row>
    <row r="638" spans="1:16" ht="20.100000000000001" customHeight="1">
      <c r="A638" s="467">
        <v>58</v>
      </c>
      <c r="B638" s="479" t="s">
        <v>397</v>
      </c>
      <c r="C638" s="495" t="s">
        <v>660</v>
      </c>
      <c r="D638" s="226"/>
      <c r="E638" s="511"/>
      <c r="F638" s="495" t="s">
        <v>660</v>
      </c>
      <c r="G638" s="151"/>
      <c r="H638" s="5"/>
      <c r="I638" s="5"/>
      <c r="J638" s="121"/>
      <c r="K638" s="645" t="s">
        <v>660</v>
      </c>
      <c r="M638" s="432"/>
      <c r="N638" s="40"/>
      <c r="O638" s="40"/>
      <c r="P638" s="40"/>
    </row>
    <row r="639" spans="1:16" ht="20.100000000000001" customHeight="1">
      <c r="A639" s="161" t="s">
        <v>63</v>
      </c>
      <c r="B639" s="442" t="s">
        <v>397</v>
      </c>
      <c r="C639" s="493" t="s">
        <v>72</v>
      </c>
      <c r="D639" s="55"/>
      <c r="E639" s="378"/>
      <c r="F639" s="500" t="str">
        <f>LEFT(C639,5)&amp;E639</f>
        <v>3600</v>
      </c>
      <c r="G639" s="151"/>
      <c r="H639" s="5"/>
      <c r="I639" s="5"/>
      <c r="J639" s="121"/>
      <c r="K639" s="645" t="s">
        <v>72</v>
      </c>
      <c r="M639" s="432"/>
      <c r="N639" s="40"/>
      <c r="O639" s="40"/>
      <c r="P639" s="40"/>
    </row>
    <row r="640" spans="1:16" ht="26.65" customHeight="1">
      <c r="A640" s="124">
        <f>IF(E640="","",COUNTA($G$8:G640))</f>
        <v>455</v>
      </c>
      <c r="B640" s="437" t="s">
        <v>295</v>
      </c>
      <c r="C640" s="453" t="s">
        <v>73</v>
      </c>
      <c r="D640" s="55" t="str">
        <f>LEFT(C640,5)</f>
        <v>36000</v>
      </c>
      <c r="E640" s="378" t="s">
        <v>402</v>
      </c>
      <c r="F640" s="56" t="str">
        <f>LEFT(C640,7)&amp;E640</f>
        <v>360001101</v>
      </c>
      <c r="G640" s="56" t="s">
        <v>841</v>
      </c>
      <c r="H640" s="151" t="s">
        <v>41</v>
      </c>
      <c r="I640" s="151"/>
      <c r="J640" s="121"/>
      <c r="K640" s="645" t="s">
        <v>1374</v>
      </c>
      <c r="M640" s="432"/>
      <c r="N640" s="40"/>
      <c r="O640" s="40"/>
      <c r="P640" s="40"/>
    </row>
    <row r="641" spans="1:16" ht="26.65" customHeight="1">
      <c r="A641" s="124">
        <f>IF(E641="","",COUNTA($G$8:G641))</f>
        <v>456</v>
      </c>
      <c r="B641" s="437" t="s">
        <v>56</v>
      </c>
      <c r="C641" s="453" t="s">
        <v>73</v>
      </c>
      <c r="D641" s="55" t="str">
        <f>LEFT(C641,5)</f>
        <v>36000</v>
      </c>
      <c r="E641" s="378" t="s">
        <v>405</v>
      </c>
      <c r="F641" s="56" t="str">
        <f>LEFT(C641,7)&amp;E641</f>
        <v>360001102</v>
      </c>
      <c r="G641" s="56" t="s">
        <v>841</v>
      </c>
      <c r="H641" s="43"/>
      <c r="I641" s="43"/>
      <c r="J641" s="121"/>
      <c r="K641" s="645" t="s">
        <v>1375</v>
      </c>
      <c r="M641" s="432"/>
      <c r="N641" s="40"/>
      <c r="O641" s="40"/>
      <c r="P641" s="40"/>
    </row>
    <row r="642" spans="1:16" s="141" customFormat="1" ht="20.100000000000001" customHeight="1">
      <c r="A642" s="465" t="s">
        <v>2</v>
      </c>
      <c r="B642" s="483" t="s">
        <v>398</v>
      </c>
      <c r="C642" s="600" t="s">
        <v>2</v>
      </c>
      <c r="D642" s="138"/>
      <c r="E642" s="619"/>
      <c r="F642" s="600" t="s">
        <v>2</v>
      </c>
      <c r="G642" s="630"/>
      <c r="H642" s="140"/>
      <c r="I642" s="140"/>
      <c r="J642" s="121"/>
      <c r="K642" s="645" t="s">
        <v>2</v>
      </c>
      <c r="L642" s="147"/>
      <c r="M642" s="432"/>
      <c r="N642" s="40"/>
      <c r="O642" s="40"/>
      <c r="P642" s="40"/>
    </row>
    <row r="643" spans="1:16" ht="20.100000000000001" customHeight="1">
      <c r="A643" s="460" t="s">
        <v>612</v>
      </c>
      <c r="B643" s="474" t="s">
        <v>662</v>
      </c>
      <c r="C643" s="491">
        <v>43</v>
      </c>
      <c r="D643" s="226"/>
      <c r="E643" s="511"/>
      <c r="F643" s="567">
        <v>43</v>
      </c>
      <c r="G643" s="151"/>
      <c r="H643" s="5"/>
      <c r="I643" s="5"/>
      <c r="J643" s="121"/>
      <c r="K643" s="645">
        <v>43</v>
      </c>
      <c r="M643" s="432"/>
      <c r="N643" s="40"/>
      <c r="O643" s="40"/>
      <c r="P643" s="40"/>
    </row>
    <row r="644" spans="1:16" ht="20.100000000000001" customHeight="1">
      <c r="A644" s="470">
        <v>59</v>
      </c>
      <c r="B644" s="479" t="s">
        <v>2140</v>
      </c>
      <c r="C644" s="495" t="s">
        <v>2136</v>
      </c>
      <c r="D644" s="55"/>
      <c r="E644" s="378"/>
      <c r="F644" s="495" t="s">
        <v>2136</v>
      </c>
      <c r="G644" s="56"/>
      <c r="H644" s="110"/>
      <c r="I644" s="110"/>
      <c r="J644" s="121"/>
      <c r="K644" s="645" t="s">
        <v>678</v>
      </c>
      <c r="M644" s="432"/>
      <c r="N644" s="40"/>
      <c r="O644" s="40"/>
      <c r="P644" s="40"/>
    </row>
    <row r="645" spans="1:16" ht="20.100000000000001" customHeight="1">
      <c r="A645" s="161" t="s">
        <v>439</v>
      </c>
      <c r="B645" s="442" t="s">
        <v>2132</v>
      </c>
      <c r="C645" s="493" t="s">
        <v>2133</v>
      </c>
      <c r="D645" s="55"/>
      <c r="E645" s="122"/>
      <c r="F645" s="890" t="s">
        <v>2133</v>
      </c>
      <c r="G645" s="56"/>
      <c r="H645" s="110"/>
      <c r="I645" s="110"/>
      <c r="J645" s="121"/>
      <c r="K645" s="645" t="s">
        <v>24</v>
      </c>
      <c r="M645" s="432"/>
      <c r="N645" s="40"/>
      <c r="O645" s="40"/>
      <c r="P645" s="40"/>
    </row>
    <row r="646" spans="1:16" ht="20.100000000000001" customHeight="1">
      <c r="A646" s="124">
        <f>IF(E646="","",COUNTA($G$8:G646))</f>
        <v>457</v>
      </c>
      <c r="B646" s="437" t="s">
        <v>2142</v>
      </c>
      <c r="C646" s="453" t="s">
        <v>2144</v>
      </c>
      <c r="D646" s="55" t="str">
        <f>LEFT(C646,5)</f>
        <v>43120</v>
      </c>
      <c r="E646" s="378" t="s">
        <v>402</v>
      </c>
      <c r="F646" s="56" t="str">
        <f>LEFT(C646,7)&amp;E646</f>
        <v>431200001</v>
      </c>
      <c r="G646" s="56" t="s">
        <v>2145</v>
      </c>
      <c r="H646" s="110"/>
      <c r="I646" s="110"/>
      <c r="J646" s="672"/>
      <c r="K646" s="645"/>
      <c r="M646" s="432"/>
    </row>
    <row r="647" spans="1:16" ht="20.100000000000001" customHeight="1">
      <c r="A647" s="124">
        <f>IF(E647="","",COUNTA($G$8:G647))</f>
        <v>458</v>
      </c>
      <c r="B647" s="437" t="s">
        <v>2143</v>
      </c>
      <c r="C647" s="453" t="s">
        <v>2144</v>
      </c>
      <c r="D647" s="55" t="str">
        <f>LEFT(C647,5)</f>
        <v>43120</v>
      </c>
      <c r="E647" s="378" t="s">
        <v>405</v>
      </c>
      <c r="F647" s="56" t="str">
        <f>LEFT(C647,7)&amp;E647</f>
        <v>431200002</v>
      </c>
      <c r="G647" s="56" t="s">
        <v>2145</v>
      </c>
      <c r="H647" s="110"/>
      <c r="I647" s="110"/>
      <c r="J647" s="672"/>
      <c r="K647" s="645"/>
      <c r="M647" s="432"/>
    </row>
    <row r="648" spans="1:16" ht="20.100000000000001" customHeight="1">
      <c r="A648" s="470">
        <v>60</v>
      </c>
      <c r="B648" s="479" t="s">
        <v>2141</v>
      </c>
      <c r="C648" s="495" t="s">
        <v>2137</v>
      </c>
      <c r="D648" s="55"/>
      <c r="E648" s="378"/>
      <c r="F648" s="495" t="s">
        <v>2137</v>
      </c>
      <c r="G648" s="56"/>
      <c r="H648" s="110"/>
      <c r="I648" s="110"/>
      <c r="J648" s="121"/>
      <c r="K648" s="645"/>
      <c r="M648" s="432"/>
      <c r="N648" s="40"/>
      <c r="O648" s="40"/>
      <c r="P648" s="40"/>
    </row>
    <row r="649" spans="1:16" ht="20.100000000000001" customHeight="1">
      <c r="A649" s="161" t="s">
        <v>2016</v>
      </c>
      <c r="B649" s="442" t="s">
        <v>2134</v>
      </c>
      <c r="C649" s="493" t="s">
        <v>2135</v>
      </c>
      <c r="D649" s="55"/>
      <c r="E649" s="122"/>
      <c r="F649" s="890" t="s">
        <v>2135</v>
      </c>
      <c r="G649" s="56"/>
      <c r="H649" s="110"/>
      <c r="I649" s="110"/>
      <c r="J649" s="121"/>
      <c r="K649" s="645" t="s">
        <v>24</v>
      </c>
      <c r="M649" s="432"/>
      <c r="N649" s="40"/>
      <c r="O649" s="40"/>
      <c r="P649" s="40"/>
    </row>
    <row r="650" spans="1:16" ht="20.100000000000001" customHeight="1">
      <c r="A650" s="124">
        <f>IF(E650="","",COUNTA($G$8:G650))</f>
        <v>459</v>
      </c>
      <c r="B650" s="437" t="s">
        <v>2148</v>
      </c>
      <c r="C650" s="453" t="s">
        <v>2149</v>
      </c>
      <c r="D650" s="55" t="str">
        <f>LEFT(C650,5)</f>
        <v>43210</v>
      </c>
      <c r="E650" s="378" t="s">
        <v>402</v>
      </c>
      <c r="F650" s="56" t="str">
        <f>LEFT(C650,7)&amp;E650</f>
        <v>432100001</v>
      </c>
      <c r="G650" s="56" t="s">
        <v>847</v>
      </c>
      <c r="H650" s="110"/>
      <c r="I650" s="110"/>
      <c r="J650" s="672"/>
      <c r="K650" s="645"/>
      <c r="M650" s="432"/>
    </row>
    <row r="651" spans="1:16" ht="20.100000000000001" customHeight="1">
      <c r="A651" s="161" t="s">
        <v>2138</v>
      </c>
      <c r="B651" s="442" t="s">
        <v>2151</v>
      </c>
      <c r="C651" s="493" t="s">
        <v>2146</v>
      </c>
      <c r="D651" s="55"/>
      <c r="E651" s="122"/>
      <c r="F651" s="890" t="s">
        <v>2146</v>
      </c>
      <c r="G651" s="56"/>
      <c r="H651" s="110"/>
      <c r="I651" s="110"/>
      <c r="J651" s="121"/>
      <c r="K651" s="645" t="s">
        <v>24</v>
      </c>
      <c r="M651" s="432"/>
      <c r="N651" s="40"/>
      <c r="O651" s="40"/>
      <c r="P651" s="40"/>
    </row>
    <row r="652" spans="1:16" ht="20.100000000000001" customHeight="1">
      <c r="A652" s="124">
        <f>IF(E652="","",COUNTA($G$8:G652))</f>
        <v>460</v>
      </c>
      <c r="B652" s="437" t="s">
        <v>2150</v>
      </c>
      <c r="C652" s="453" t="s">
        <v>2152</v>
      </c>
      <c r="D652" s="55" t="str">
        <f>LEFT(C652,5)</f>
        <v>43221</v>
      </c>
      <c r="E652" s="378" t="s">
        <v>402</v>
      </c>
      <c r="F652" s="56" t="str">
        <f>LEFT(C652,7)&amp;E652</f>
        <v>432210001</v>
      </c>
      <c r="G652" s="56" t="s">
        <v>847</v>
      </c>
      <c r="H652" s="110"/>
      <c r="I652" s="110"/>
      <c r="J652" s="672"/>
      <c r="K652" s="645"/>
      <c r="M652" s="432"/>
    </row>
    <row r="653" spans="1:16" ht="20.100000000000001" customHeight="1">
      <c r="A653" s="470">
        <v>61</v>
      </c>
      <c r="B653" s="479" t="s">
        <v>2099</v>
      </c>
      <c r="C653" s="495" t="s">
        <v>2100</v>
      </c>
      <c r="D653" s="55"/>
      <c r="E653" s="378"/>
      <c r="F653" s="495" t="s">
        <v>2100</v>
      </c>
      <c r="G653" s="56"/>
      <c r="H653" s="110"/>
      <c r="I653" s="110"/>
      <c r="J653" s="121"/>
      <c r="K653" s="645" t="s">
        <v>678</v>
      </c>
      <c r="M653" s="432"/>
      <c r="N653" s="40"/>
      <c r="O653" s="40"/>
      <c r="P653" s="40"/>
    </row>
    <row r="654" spans="1:16" ht="20.100000000000001" customHeight="1">
      <c r="A654" s="161" t="s">
        <v>2139</v>
      </c>
      <c r="B654" s="442" t="s">
        <v>2099</v>
      </c>
      <c r="C654" s="493" t="s">
        <v>2018</v>
      </c>
      <c r="D654" s="55"/>
      <c r="E654" s="122"/>
      <c r="F654" s="890" t="s">
        <v>2018</v>
      </c>
      <c r="G654" s="56"/>
      <c r="H654" s="110"/>
      <c r="I654" s="110"/>
      <c r="J654" s="121"/>
      <c r="K654" s="645" t="s">
        <v>24</v>
      </c>
      <c r="M654" s="432"/>
      <c r="N654" s="40"/>
      <c r="O654" s="40"/>
      <c r="P654" s="40"/>
    </row>
    <row r="655" spans="1:16" ht="20.100000000000001" customHeight="1">
      <c r="A655" s="124">
        <f>IF(E655="","",COUNTA($G$8:G655))</f>
        <v>461</v>
      </c>
      <c r="B655" s="437" t="s">
        <v>1855</v>
      </c>
      <c r="C655" s="453" t="s">
        <v>1859</v>
      </c>
      <c r="D655" s="55" t="str">
        <f>LEFT(C655,5)</f>
        <v>43300</v>
      </c>
      <c r="E655" s="378" t="s">
        <v>402</v>
      </c>
      <c r="F655" s="626" t="str">
        <f t="shared" ref="F655:F668" si="67">LEFT(C655,7)&amp;E655</f>
        <v>433000101</v>
      </c>
      <c r="G655" s="56" t="s">
        <v>847</v>
      </c>
      <c r="H655" s="110"/>
      <c r="I655" s="110"/>
      <c r="J655" s="672"/>
      <c r="K655" s="645"/>
      <c r="M655" s="432"/>
    </row>
    <row r="656" spans="1:16" ht="26.65" customHeight="1">
      <c r="A656" s="124">
        <f>IF(E656="","",COUNTA($G$8:G656))</f>
        <v>462</v>
      </c>
      <c r="B656" s="437" t="s">
        <v>573</v>
      </c>
      <c r="C656" s="614" t="s">
        <v>1856</v>
      </c>
      <c r="D656" s="55" t="str">
        <f>LEFT(C656,5)</f>
        <v>43300</v>
      </c>
      <c r="E656" s="378" t="s">
        <v>402</v>
      </c>
      <c r="F656" s="626" t="str">
        <f>LEFT(C656,7)&amp;E656</f>
        <v>433000401</v>
      </c>
      <c r="G656" s="56" t="s">
        <v>44</v>
      </c>
      <c r="H656" s="43"/>
      <c r="I656" s="43"/>
      <c r="J656" s="121"/>
      <c r="K656" s="645" t="s">
        <v>1376</v>
      </c>
      <c r="M656" s="432"/>
      <c r="N656" s="40"/>
      <c r="O656" s="40"/>
      <c r="P656" s="40"/>
    </row>
    <row r="657" spans="1:16" s="634" customFormat="1" ht="20.100000000000001" customHeight="1">
      <c r="A657" s="932">
        <v>62</v>
      </c>
      <c r="B657" s="933" t="s">
        <v>399</v>
      </c>
      <c r="C657" s="934" t="s">
        <v>678</v>
      </c>
      <c r="D657" s="676"/>
      <c r="E657" s="724"/>
      <c r="F657" s="934" t="s">
        <v>678</v>
      </c>
      <c r="G657" s="899"/>
      <c r="H657" s="935"/>
      <c r="I657" s="935"/>
      <c r="J657" s="900"/>
      <c r="K657" s="901" t="s">
        <v>678</v>
      </c>
      <c r="L657" s="902"/>
      <c r="M657" s="903"/>
      <c r="N657" s="633"/>
      <c r="O657" s="633"/>
      <c r="P657" s="633"/>
    </row>
    <row r="658" spans="1:16" s="634" customFormat="1" ht="20.100000000000001" customHeight="1">
      <c r="A658" s="723" t="s">
        <v>2147</v>
      </c>
      <c r="B658" s="719" t="s">
        <v>399</v>
      </c>
      <c r="C658" s="897" t="s">
        <v>24</v>
      </c>
      <c r="D658" s="676"/>
      <c r="E658" s="255"/>
      <c r="F658" s="898" t="str">
        <f>LEFT(C658,5)&amp;E658</f>
        <v>4390</v>
      </c>
      <c r="G658" s="899"/>
      <c r="H658" s="935"/>
      <c r="I658" s="935"/>
      <c r="J658" s="900"/>
      <c r="K658" s="901" t="s">
        <v>24</v>
      </c>
      <c r="L658" s="902"/>
      <c r="M658" s="903"/>
      <c r="N658" s="633"/>
      <c r="O658" s="633"/>
      <c r="P658" s="633"/>
    </row>
    <row r="659" spans="1:16" s="634" customFormat="1" ht="26.65" customHeight="1">
      <c r="A659" s="257">
        <f>IF(E659="","",COUNTA($G$8:G659))</f>
        <v>463</v>
      </c>
      <c r="B659" s="632" t="s">
        <v>31</v>
      </c>
      <c r="C659" s="936" t="s">
        <v>1857</v>
      </c>
      <c r="D659" s="676" t="str">
        <f>LEFT(C659,5)</f>
        <v>43900</v>
      </c>
      <c r="E659" s="724" t="s">
        <v>402</v>
      </c>
      <c r="F659" s="937" t="str">
        <f>LEFT(C659,7)&amp;E659</f>
        <v>439000201</v>
      </c>
      <c r="G659" s="899" t="s">
        <v>1786</v>
      </c>
      <c r="H659" s="938" t="s">
        <v>41</v>
      </c>
      <c r="I659" s="938" t="s">
        <v>5</v>
      </c>
      <c r="J659" s="900"/>
      <c r="K659" s="901" t="s">
        <v>1377</v>
      </c>
      <c r="L659" s="902"/>
      <c r="M659" s="903"/>
      <c r="N659" s="633"/>
      <c r="O659" s="633"/>
      <c r="P659" s="633"/>
    </row>
    <row r="660" spans="1:16" s="634" customFormat="1" ht="26.65" customHeight="1">
      <c r="A660" s="257">
        <f>IF(E660="","",COUNTA($G$8:G660))</f>
        <v>464</v>
      </c>
      <c r="B660" s="632" t="s">
        <v>58</v>
      </c>
      <c r="C660" s="939" t="s">
        <v>1858</v>
      </c>
      <c r="D660" s="676" t="str">
        <f>LEFT(C660,5)</f>
        <v>43900</v>
      </c>
      <c r="E660" s="724" t="s">
        <v>402</v>
      </c>
      <c r="F660" s="937" t="str">
        <f>LEFT(C660,7)&amp;E660</f>
        <v>439000601</v>
      </c>
      <c r="G660" s="899" t="s">
        <v>1790</v>
      </c>
      <c r="H660" s="940"/>
      <c r="I660" s="940"/>
      <c r="J660" s="900"/>
      <c r="K660" s="901" t="s">
        <v>1384</v>
      </c>
      <c r="L660" s="902"/>
      <c r="M660" s="903"/>
      <c r="N660" s="633"/>
      <c r="O660" s="633"/>
      <c r="P660" s="633"/>
    </row>
    <row r="661" spans="1:16" s="634" customFormat="1" ht="26.65" customHeight="1">
      <c r="A661" s="257">
        <f>IF(E661="","",COUNTA($G$8:G661))</f>
        <v>465</v>
      </c>
      <c r="B661" s="632" t="s">
        <v>30</v>
      </c>
      <c r="C661" s="939">
        <v>4390009</v>
      </c>
      <c r="D661" s="676" t="str">
        <f t="shared" ref="D661:D666" si="68">LEFT(C661,5)</f>
        <v>43900</v>
      </c>
      <c r="E661" s="724" t="s">
        <v>402</v>
      </c>
      <c r="F661" s="937" t="str">
        <f t="shared" si="67"/>
        <v>439000901</v>
      </c>
      <c r="G661" s="899" t="s">
        <v>847</v>
      </c>
      <c r="H661" s="938" t="s">
        <v>41</v>
      </c>
      <c r="I661" s="938" t="s">
        <v>5</v>
      </c>
      <c r="J661" s="900"/>
      <c r="K661" s="901" t="s">
        <v>1378</v>
      </c>
      <c r="L661" s="902"/>
      <c r="M661" s="903"/>
      <c r="N661" s="633"/>
      <c r="O661" s="633"/>
      <c r="P661" s="633"/>
    </row>
    <row r="662" spans="1:16" s="634" customFormat="1" ht="26.65" customHeight="1">
      <c r="A662" s="257">
        <f>IF(E662="","",COUNTA($G$8:G662))</f>
        <v>466</v>
      </c>
      <c r="B662" s="632" t="s">
        <v>33</v>
      </c>
      <c r="C662" s="939">
        <v>4390009</v>
      </c>
      <c r="D662" s="676" t="str">
        <f t="shared" si="68"/>
        <v>43900</v>
      </c>
      <c r="E662" s="724" t="s">
        <v>405</v>
      </c>
      <c r="F662" s="937" t="str">
        <f t="shared" si="67"/>
        <v>439000902</v>
      </c>
      <c r="G662" s="899" t="s">
        <v>1789</v>
      </c>
      <c r="H662" s="938" t="s">
        <v>41</v>
      </c>
      <c r="I662" s="938" t="s">
        <v>5</v>
      </c>
      <c r="J662" s="900"/>
      <c r="K662" s="901" t="s">
        <v>1379</v>
      </c>
      <c r="L662" s="902"/>
      <c r="M662" s="903"/>
      <c r="N662" s="633"/>
      <c r="O662" s="633"/>
      <c r="P662" s="633"/>
    </row>
    <row r="663" spans="1:16" s="634" customFormat="1" ht="26.65" customHeight="1">
      <c r="A663" s="257">
        <f>IF(E663="","",COUNTA($G$8:G663))</f>
        <v>467</v>
      </c>
      <c r="B663" s="632" t="s">
        <v>34</v>
      </c>
      <c r="C663" s="939">
        <v>4390009</v>
      </c>
      <c r="D663" s="676" t="str">
        <f t="shared" si="68"/>
        <v>43900</v>
      </c>
      <c r="E663" s="724" t="s">
        <v>406</v>
      </c>
      <c r="F663" s="937" t="str">
        <f t="shared" si="67"/>
        <v>439000903</v>
      </c>
      <c r="G663" s="899" t="s">
        <v>1789</v>
      </c>
      <c r="H663" s="938" t="s">
        <v>41</v>
      </c>
      <c r="I663" s="938" t="s">
        <v>5</v>
      </c>
      <c r="J663" s="900"/>
      <c r="K663" s="901" t="s">
        <v>1380</v>
      </c>
      <c r="L663" s="902"/>
      <c r="M663" s="903"/>
      <c r="N663" s="633"/>
      <c r="O663" s="633"/>
      <c r="P663" s="633"/>
    </row>
    <row r="664" spans="1:16" s="634" customFormat="1" ht="26.65" customHeight="1">
      <c r="A664" s="257">
        <f>IF(E664="","",COUNTA($G$8:G664))</f>
        <v>468</v>
      </c>
      <c r="B664" s="632" t="s">
        <v>32</v>
      </c>
      <c r="C664" s="939">
        <v>4390009</v>
      </c>
      <c r="D664" s="676" t="str">
        <f t="shared" si="68"/>
        <v>43900</v>
      </c>
      <c r="E664" s="724" t="s">
        <v>407</v>
      </c>
      <c r="F664" s="937" t="str">
        <f t="shared" si="67"/>
        <v>439000904</v>
      </c>
      <c r="G664" s="899" t="s">
        <v>1789</v>
      </c>
      <c r="H664" s="938" t="s">
        <v>41</v>
      </c>
      <c r="I664" s="938" t="s">
        <v>5</v>
      </c>
      <c r="J664" s="900"/>
      <c r="K664" s="901" t="s">
        <v>1381</v>
      </c>
      <c r="L664" s="902"/>
      <c r="M664" s="903"/>
      <c r="N664" s="633"/>
      <c r="O664" s="633"/>
      <c r="P664" s="633"/>
    </row>
    <row r="665" spans="1:16" s="634" customFormat="1" ht="26.65" customHeight="1">
      <c r="A665" s="257">
        <f>IF(E665="","",COUNTA($G$8:G665))</f>
        <v>469</v>
      </c>
      <c r="B665" s="632" t="s">
        <v>59</v>
      </c>
      <c r="C665" s="939">
        <v>4390009</v>
      </c>
      <c r="D665" s="676" t="str">
        <f t="shared" si="68"/>
        <v>43900</v>
      </c>
      <c r="E665" s="724" t="s">
        <v>408</v>
      </c>
      <c r="F665" s="937" t="str">
        <f t="shared" si="67"/>
        <v>439000905</v>
      </c>
      <c r="G665" s="899" t="s">
        <v>1789</v>
      </c>
      <c r="H665" s="938" t="s">
        <v>41</v>
      </c>
      <c r="I665" s="938" t="s">
        <v>5</v>
      </c>
      <c r="J665" s="900"/>
      <c r="K665" s="901" t="s">
        <v>1382</v>
      </c>
      <c r="L665" s="902"/>
      <c r="M665" s="903"/>
      <c r="N665" s="633"/>
      <c r="O665" s="633"/>
      <c r="P665" s="633"/>
    </row>
    <row r="666" spans="1:16" s="634" customFormat="1" ht="26.65" customHeight="1">
      <c r="A666" s="257">
        <f>IF(E666="","",COUNTA($G$8:G666))</f>
        <v>470</v>
      </c>
      <c r="B666" s="632" t="s">
        <v>68</v>
      </c>
      <c r="C666" s="939">
        <v>4390009</v>
      </c>
      <c r="D666" s="676" t="str">
        <f t="shared" si="68"/>
        <v>43900</v>
      </c>
      <c r="E666" s="724" t="s">
        <v>409</v>
      </c>
      <c r="F666" s="937" t="str">
        <f t="shared" si="67"/>
        <v>439000906</v>
      </c>
      <c r="G666" s="941" t="s">
        <v>69</v>
      </c>
      <c r="H666" s="915"/>
      <c r="I666" s="915"/>
      <c r="J666" s="900"/>
      <c r="K666" s="901" t="s">
        <v>1383</v>
      </c>
      <c r="L666" s="902"/>
      <c r="M666" s="903"/>
      <c r="N666" s="633"/>
      <c r="O666" s="633"/>
      <c r="P666" s="633"/>
    </row>
    <row r="667" spans="1:16" s="634" customFormat="1" ht="26.65" customHeight="1">
      <c r="A667" s="257">
        <f>IF(E667="","",COUNTA($G$8:G667))</f>
        <v>471</v>
      </c>
      <c r="B667" s="632" t="s">
        <v>2095</v>
      </c>
      <c r="C667" s="939">
        <v>4390009</v>
      </c>
      <c r="D667" s="676" t="str">
        <f>LEFT(C667,5)</f>
        <v>43900</v>
      </c>
      <c r="E667" s="724" t="s">
        <v>410</v>
      </c>
      <c r="F667" s="937" t="str">
        <f t="shared" si="67"/>
        <v>439000907</v>
      </c>
      <c r="G667" s="899" t="s">
        <v>847</v>
      </c>
      <c r="H667" s="940" t="s">
        <v>41</v>
      </c>
      <c r="I667" s="940"/>
      <c r="J667" s="900"/>
      <c r="K667" s="901" t="s">
        <v>1386</v>
      </c>
      <c r="L667" s="902"/>
      <c r="M667" s="903"/>
      <c r="N667" s="633"/>
      <c r="O667" s="633"/>
      <c r="P667" s="633"/>
    </row>
    <row r="668" spans="1:16" s="634" customFormat="1" ht="26.65" customHeight="1">
      <c r="A668" s="257">
        <f>IF(E668="","",COUNTA($G$8:G668))</f>
        <v>472</v>
      </c>
      <c r="B668" s="632" t="s">
        <v>2089</v>
      </c>
      <c r="C668" s="939">
        <v>4390009</v>
      </c>
      <c r="D668" s="676" t="str">
        <f>LEFT(C668,5)</f>
        <v>43900</v>
      </c>
      <c r="E668" s="724" t="s">
        <v>411</v>
      </c>
      <c r="F668" s="937" t="str">
        <f t="shared" si="67"/>
        <v>439000908</v>
      </c>
      <c r="G668" s="899" t="s">
        <v>847</v>
      </c>
      <c r="H668" s="938" t="s">
        <v>41</v>
      </c>
      <c r="I668" s="938" t="s">
        <v>5</v>
      </c>
      <c r="J668" s="900"/>
      <c r="K668" s="901" t="s">
        <v>1385</v>
      </c>
      <c r="L668" s="902"/>
      <c r="M668" s="903"/>
      <c r="N668" s="633"/>
      <c r="O668" s="633"/>
      <c r="P668" s="633"/>
    </row>
    <row r="669" spans="1:16" s="634" customFormat="1" ht="20.100000000000001" customHeight="1">
      <c r="A669" s="942" t="s">
        <v>400</v>
      </c>
      <c r="B669" s="943" t="s">
        <v>603</v>
      </c>
      <c r="C669" s="944" t="s">
        <v>400</v>
      </c>
      <c r="D669" s="676"/>
      <c r="E669" s="724"/>
      <c r="F669" s="945" t="s">
        <v>400</v>
      </c>
      <c r="G669" s="899"/>
      <c r="H669" s="935"/>
      <c r="I669" s="935"/>
      <c r="J669" s="900"/>
      <c r="K669" s="901" t="s">
        <v>400</v>
      </c>
      <c r="L669" s="902"/>
      <c r="M669" s="903"/>
      <c r="N669" s="633"/>
      <c r="O669" s="633"/>
      <c r="P669" s="633"/>
    </row>
    <row r="670" spans="1:16" s="634" customFormat="1" ht="31.5" customHeight="1">
      <c r="A670" s="946" t="s">
        <v>669</v>
      </c>
      <c r="B670" s="947" t="s">
        <v>2155</v>
      </c>
      <c r="C670" s="948" t="s">
        <v>2154</v>
      </c>
      <c r="D670" s="676"/>
      <c r="E670" s="724"/>
      <c r="F670" s="949" t="s">
        <v>2154</v>
      </c>
      <c r="G670" s="899"/>
      <c r="H670" s="935"/>
      <c r="I670" s="935"/>
      <c r="J670" s="900"/>
      <c r="K670" s="901" t="s">
        <v>604</v>
      </c>
      <c r="L670" s="902"/>
      <c r="M670" s="903"/>
      <c r="N670" s="633"/>
      <c r="O670" s="633"/>
      <c r="P670" s="633"/>
    </row>
    <row r="671" spans="1:16" s="634" customFormat="1" ht="20.100000000000001" customHeight="1">
      <c r="A671" s="932">
        <v>63</v>
      </c>
      <c r="B671" s="933" t="s">
        <v>310</v>
      </c>
      <c r="C671" s="934" t="s">
        <v>680</v>
      </c>
      <c r="D671" s="676"/>
      <c r="E671" s="724"/>
      <c r="F671" s="934" t="s">
        <v>680</v>
      </c>
      <c r="G671" s="899"/>
      <c r="H671" s="935"/>
      <c r="I671" s="935"/>
      <c r="J671" s="900"/>
      <c r="K671" s="901" t="s">
        <v>680</v>
      </c>
      <c r="L671" s="902"/>
      <c r="M671" s="903"/>
      <c r="N671" s="633"/>
      <c r="O671" s="633"/>
      <c r="P671" s="633"/>
    </row>
    <row r="672" spans="1:16" s="634" customFormat="1" ht="20.100000000000001" customHeight="1">
      <c r="A672" s="723" t="s">
        <v>2098</v>
      </c>
      <c r="B672" s="719" t="s">
        <v>310</v>
      </c>
      <c r="C672" s="898" t="s">
        <v>309</v>
      </c>
      <c r="D672" s="676"/>
      <c r="E672" s="724"/>
      <c r="F672" s="898" t="str">
        <f>LEFT(C672,5)&amp;E672</f>
        <v>7500</v>
      </c>
      <c r="G672" s="899"/>
      <c r="H672" s="935"/>
      <c r="I672" s="935"/>
      <c r="J672" s="900"/>
      <c r="K672" s="901" t="s">
        <v>309</v>
      </c>
      <c r="L672" s="902"/>
      <c r="M672" s="903"/>
      <c r="N672" s="633"/>
      <c r="O672" s="633"/>
      <c r="P672" s="633"/>
    </row>
    <row r="673" spans="1:16" s="634" customFormat="1" ht="26.65" customHeight="1">
      <c r="A673" s="257">
        <f>IF(E673="","",COUNTA($G$8:G673))</f>
        <v>473</v>
      </c>
      <c r="B673" s="950" t="s">
        <v>188</v>
      </c>
      <c r="C673" s="951" t="s">
        <v>186</v>
      </c>
      <c r="D673" s="676" t="str">
        <f>LEFT(C673,5)</f>
        <v>75000</v>
      </c>
      <c r="E673" s="724" t="s">
        <v>402</v>
      </c>
      <c r="F673" s="899" t="str">
        <f>LEFT(C673,7)&amp;E673</f>
        <v>750000101</v>
      </c>
      <c r="G673" s="899" t="s">
        <v>1791</v>
      </c>
      <c r="H673" s="952"/>
      <c r="I673" s="952"/>
      <c r="J673" s="900"/>
      <c r="K673" s="901" t="s">
        <v>1387</v>
      </c>
      <c r="L673" s="902"/>
      <c r="M673" s="903"/>
      <c r="N673" s="633"/>
      <c r="O673" s="633"/>
      <c r="P673" s="633"/>
    </row>
    <row r="674" spans="1:16" s="634" customFormat="1" ht="26.65" customHeight="1">
      <c r="A674" s="257">
        <f>IF(E674="","",COUNTA($G$8:G674))</f>
        <v>474</v>
      </c>
      <c r="B674" s="950" t="s">
        <v>187</v>
      </c>
      <c r="C674" s="951" t="s">
        <v>186</v>
      </c>
      <c r="D674" s="676" t="str">
        <f>LEFT(C674,5)</f>
        <v>75000</v>
      </c>
      <c r="E674" s="724" t="s">
        <v>405</v>
      </c>
      <c r="F674" s="899" t="str">
        <f>LEFT(C674,7)&amp;E674</f>
        <v>750000102</v>
      </c>
      <c r="G674" s="899" t="s">
        <v>1791</v>
      </c>
      <c r="H674" s="952"/>
      <c r="I674" s="952"/>
      <c r="J674" s="900"/>
      <c r="K674" s="901" t="s">
        <v>1388</v>
      </c>
      <c r="L674" s="902"/>
      <c r="M674" s="903"/>
      <c r="N674" s="633"/>
      <c r="O674" s="633"/>
      <c r="P674" s="633"/>
    </row>
    <row r="675" spans="1:16" s="634" customFormat="1" ht="26.65" customHeight="1">
      <c r="A675" s="953">
        <f>IF(E675="","",COUNTA($G$8:G675))</f>
        <v>475</v>
      </c>
      <c r="B675" s="954" t="s">
        <v>185</v>
      </c>
      <c r="C675" s="955" t="s">
        <v>186</v>
      </c>
      <c r="D675" s="956" t="str">
        <f>LEFT(C675,5)</f>
        <v>75000</v>
      </c>
      <c r="E675" s="957" t="s">
        <v>406</v>
      </c>
      <c r="F675" s="958" t="str">
        <f>LEFT(C675,7)&amp;E675</f>
        <v>750000103</v>
      </c>
      <c r="G675" s="958" t="s">
        <v>1791</v>
      </c>
      <c r="H675" s="959"/>
      <c r="I675" s="959"/>
      <c r="J675" s="960"/>
      <c r="K675" s="901" t="s">
        <v>1389</v>
      </c>
      <c r="L675" s="902"/>
      <c r="M675" s="903"/>
      <c r="N675" s="633"/>
      <c r="O675" s="633"/>
      <c r="P675" s="633"/>
    </row>
  </sheetData>
  <autoFilter ref="A4:IV668"/>
  <mergeCells count="3">
    <mergeCell ref="B2:G2"/>
    <mergeCell ref="A1:B1"/>
    <mergeCell ref="J523:M523"/>
  </mergeCells>
  <conditionalFormatting sqref="K9:K675">
    <cfRule type="cellIs" dxfId="30" priority="16" operator="equal">
      <formula>"A"</formula>
    </cfRule>
    <cfRule type="cellIs" dxfId="29" priority="17" operator="equal">
      <formula>"A"</formula>
    </cfRule>
    <cfRule type="cellIs" dxfId="28" priority="18" operator="equal">
      <formula>"A"</formula>
    </cfRule>
  </conditionalFormatting>
  <conditionalFormatting sqref="K9:K675">
    <cfRule type="cellIs" dxfId="27" priority="15" operator="equal">
      <formula>"A"</formula>
    </cfRule>
  </conditionalFormatting>
  <conditionalFormatting sqref="H400:I401">
    <cfRule type="cellIs" dxfId="26" priority="14" operator="equal">
      <formula>"Đề nghị ghi rõ quy cách"</formula>
    </cfRule>
  </conditionalFormatting>
  <pageMargins left="0.5833333333333333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dimension ref="A1:IW104"/>
  <sheetViews>
    <sheetView topLeftCell="A83" workbookViewId="0">
      <selection activeCell="B97" sqref="B97"/>
    </sheetView>
  </sheetViews>
  <sheetFormatPr defaultColWidth="10.28515625" defaultRowHeight="21.95" customHeight="1"/>
  <cols>
    <col min="1" max="1" width="5.85546875" style="608" customWidth="1"/>
    <col min="2" max="2" width="57.42578125" style="588" customWidth="1"/>
    <col min="3" max="3" width="7.7109375" style="7" customWidth="1"/>
    <col min="4" max="4" width="10" style="2" hidden="1" customWidth="1"/>
    <col min="5" max="5" width="10" style="585" hidden="1" customWidth="1"/>
    <col min="6" max="6" width="13.140625" style="585" customWidth="1"/>
    <col min="7" max="7" width="13" style="585" customWidth="1"/>
    <col min="8" max="8" width="20.42578125" style="585" customWidth="1"/>
    <col min="9" max="9" width="10" style="3" customWidth="1"/>
    <col min="10" max="10" width="9.7109375" style="3" customWidth="1"/>
    <col min="11" max="11" width="10.28515625" style="4" customWidth="1"/>
    <col min="12" max="12" width="16.85546875" style="4" customWidth="1"/>
    <col min="13" max="13" width="4.42578125" style="15" customWidth="1"/>
    <col min="14" max="14" width="9.140625" style="145" customWidth="1"/>
    <col min="15" max="16384" width="10.28515625" style="38"/>
  </cols>
  <sheetData>
    <row r="1" spans="1:257" ht="21.95" customHeight="1">
      <c r="A1" s="1483" t="s">
        <v>1526</v>
      </c>
      <c r="B1" s="1483"/>
      <c r="C1" s="1483"/>
      <c r="D1" s="1483"/>
      <c r="E1" s="1483"/>
      <c r="F1" s="1483"/>
      <c r="G1" s="887"/>
      <c r="H1" s="1583"/>
      <c r="I1" s="15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1483"/>
      <c r="AN1" s="1483"/>
      <c r="AO1" s="1483"/>
      <c r="AP1" s="1483"/>
      <c r="AQ1" s="1483"/>
      <c r="AR1" s="1483"/>
      <c r="AS1" s="1483"/>
      <c r="AT1" s="1483"/>
      <c r="AU1" s="1483"/>
      <c r="AV1" s="1483"/>
      <c r="AW1" s="1483"/>
      <c r="AX1" s="1483"/>
      <c r="AY1" s="1483"/>
      <c r="AZ1" s="1483"/>
      <c r="BA1" s="1483"/>
      <c r="BB1" s="1483"/>
      <c r="BC1" s="1483"/>
      <c r="BD1" s="1483"/>
      <c r="BE1" s="1483"/>
      <c r="BF1" s="1483"/>
      <c r="BG1" s="1483"/>
      <c r="BH1" s="1483"/>
      <c r="BI1" s="1483"/>
      <c r="BJ1" s="1483"/>
      <c r="BK1" s="1483"/>
      <c r="BL1" s="1483"/>
      <c r="BM1" s="1483"/>
      <c r="BN1" s="1483"/>
      <c r="BO1" s="1483"/>
      <c r="BP1" s="1483"/>
      <c r="BQ1" s="1483"/>
      <c r="BR1" s="1483"/>
      <c r="BS1" s="1483"/>
      <c r="BT1" s="1483"/>
      <c r="BU1" s="1483"/>
      <c r="BV1" s="1483"/>
      <c r="BW1" s="1483"/>
      <c r="BX1" s="1483"/>
      <c r="BY1" s="1483"/>
      <c r="BZ1" s="1483"/>
      <c r="CA1" s="1483"/>
      <c r="CB1" s="1483"/>
      <c r="CC1" s="1483"/>
      <c r="CD1" s="1483"/>
      <c r="CE1" s="1483"/>
      <c r="CF1" s="1483"/>
      <c r="CG1" s="1483"/>
      <c r="CH1" s="1483"/>
      <c r="CI1" s="1483"/>
      <c r="CJ1" s="1483"/>
      <c r="CK1" s="1483"/>
      <c r="CL1" s="1483"/>
      <c r="CM1" s="1483"/>
      <c r="CN1" s="1483"/>
      <c r="CO1" s="1483"/>
      <c r="CP1" s="1483"/>
      <c r="CQ1" s="1483"/>
      <c r="CR1" s="1483"/>
      <c r="CS1" s="1483"/>
      <c r="CT1" s="1483"/>
      <c r="CU1" s="1483"/>
      <c r="CV1" s="1483"/>
      <c r="CW1" s="1483"/>
      <c r="CX1" s="1483"/>
      <c r="CY1" s="1483"/>
      <c r="CZ1" s="1483"/>
      <c r="DA1" s="1483"/>
      <c r="DB1" s="1483"/>
      <c r="DC1" s="1483"/>
      <c r="DD1" s="1483"/>
      <c r="DE1" s="1483"/>
      <c r="DF1" s="1483"/>
      <c r="DG1" s="1483"/>
      <c r="DH1" s="1483"/>
      <c r="DI1" s="1483"/>
      <c r="DJ1" s="1483"/>
      <c r="DK1" s="1483"/>
      <c r="DL1" s="1483"/>
      <c r="DM1" s="1483"/>
      <c r="DN1" s="1483" t="s">
        <v>785</v>
      </c>
      <c r="DO1" s="1483"/>
      <c r="DP1" s="1483" t="s">
        <v>785</v>
      </c>
      <c r="DQ1" s="1483"/>
      <c r="DR1" s="1483" t="s">
        <v>785</v>
      </c>
      <c r="DS1" s="1483"/>
      <c r="DT1" s="1483" t="s">
        <v>785</v>
      </c>
      <c r="DU1" s="1483"/>
      <c r="DV1" s="1483" t="s">
        <v>785</v>
      </c>
      <c r="DW1" s="1483"/>
      <c r="DX1" s="1483" t="s">
        <v>785</v>
      </c>
      <c r="DY1" s="1483"/>
      <c r="DZ1" s="1483" t="s">
        <v>785</v>
      </c>
      <c r="EA1" s="1483"/>
      <c r="EB1" s="1483" t="s">
        <v>785</v>
      </c>
      <c r="EC1" s="1483"/>
      <c r="ED1" s="1483" t="s">
        <v>785</v>
      </c>
      <c r="EE1" s="1483"/>
      <c r="EF1" s="1483" t="s">
        <v>785</v>
      </c>
      <c r="EG1" s="1483"/>
      <c r="EH1" s="1483" t="s">
        <v>785</v>
      </c>
      <c r="EI1" s="1483"/>
      <c r="EJ1" s="1483" t="s">
        <v>785</v>
      </c>
      <c r="EK1" s="1483"/>
      <c r="EL1" s="1483" t="s">
        <v>785</v>
      </c>
      <c r="EM1" s="1483"/>
      <c r="EN1" s="1483" t="s">
        <v>785</v>
      </c>
      <c r="EO1" s="1483"/>
      <c r="EP1" s="1483" t="s">
        <v>785</v>
      </c>
      <c r="EQ1" s="1483"/>
      <c r="ER1" s="1483" t="s">
        <v>785</v>
      </c>
      <c r="ES1" s="1483"/>
      <c r="ET1" s="1483" t="s">
        <v>785</v>
      </c>
      <c r="EU1" s="1483"/>
      <c r="EV1" s="1483" t="s">
        <v>785</v>
      </c>
      <c r="EW1" s="1483"/>
      <c r="EX1" s="1483" t="s">
        <v>785</v>
      </c>
      <c r="EY1" s="1483"/>
      <c r="EZ1" s="1483" t="s">
        <v>785</v>
      </c>
      <c r="FA1" s="1483"/>
      <c r="FB1" s="1483" t="s">
        <v>785</v>
      </c>
      <c r="FC1" s="1483"/>
      <c r="FD1" s="1483" t="s">
        <v>785</v>
      </c>
      <c r="FE1" s="1483"/>
      <c r="FF1" s="1483" t="s">
        <v>785</v>
      </c>
      <c r="FG1" s="1483"/>
      <c r="FH1" s="1483" t="s">
        <v>785</v>
      </c>
      <c r="FI1" s="1483"/>
      <c r="FJ1" s="1483" t="s">
        <v>785</v>
      </c>
      <c r="FK1" s="1483"/>
      <c r="FL1" s="1483" t="s">
        <v>785</v>
      </c>
      <c r="FM1" s="1483"/>
      <c r="FN1" s="1483" t="s">
        <v>785</v>
      </c>
      <c r="FO1" s="1483"/>
      <c r="FP1" s="1483" t="s">
        <v>785</v>
      </c>
      <c r="FQ1" s="1483"/>
      <c r="FR1" s="1483" t="s">
        <v>785</v>
      </c>
      <c r="FS1" s="1483"/>
      <c r="FT1" s="1483" t="s">
        <v>785</v>
      </c>
      <c r="FU1" s="1483"/>
      <c r="FV1" s="1483" t="s">
        <v>785</v>
      </c>
      <c r="FW1" s="1483"/>
      <c r="FX1" s="1483" t="s">
        <v>785</v>
      </c>
      <c r="FY1" s="1483"/>
      <c r="FZ1" s="1483" t="s">
        <v>785</v>
      </c>
      <c r="GA1" s="1483"/>
      <c r="GB1" s="1483" t="s">
        <v>785</v>
      </c>
      <c r="GC1" s="1483"/>
      <c r="GD1" s="1483" t="s">
        <v>785</v>
      </c>
      <c r="GE1" s="1483"/>
      <c r="GF1" s="1483" t="s">
        <v>785</v>
      </c>
      <c r="GG1" s="1483"/>
      <c r="GH1" s="1483" t="s">
        <v>785</v>
      </c>
      <c r="GI1" s="1483"/>
      <c r="GJ1" s="1483" t="s">
        <v>785</v>
      </c>
      <c r="GK1" s="1483"/>
      <c r="GL1" s="1483" t="s">
        <v>785</v>
      </c>
      <c r="GM1" s="1483"/>
      <c r="GN1" s="1483" t="s">
        <v>785</v>
      </c>
      <c r="GO1" s="1483"/>
      <c r="GP1" s="1483" t="s">
        <v>785</v>
      </c>
      <c r="GQ1" s="1483"/>
      <c r="GR1" s="1483" t="s">
        <v>785</v>
      </c>
      <c r="GS1" s="1483"/>
      <c r="GT1" s="1483" t="s">
        <v>785</v>
      </c>
      <c r="GU1" s="1483"/>
      <c r="GV1" s="1483" t="s">
        <v>785</v>
      </c>
      <c r="GW1" s="1483"/>
      <c r="GX1" s="1483" t="s">
        <v>785</v>
      </c>
      <c r="GY1" s="1483"/>
      <c r="GZ1" s="1483" t="s">
        <v>785</v>
      </c>
      <c r="HA1" s="1483"/>
      <c r="HB1" s="1483" t="s">
        <v>785</v>
      </c>
      <c r="HC1" s="1483"/>
      <c r="HD1" s="1483" t="s">
        <v>785</v>
      </c>
      <c r="HE1" s="1483"/>
      <c r="HF1" s="1483" t="s">
        <v>785</v>
      </c>
      <c r="HG1" s="1483"/>
      <c r="HH1" s="1483" t="s">
        <v>785</v>
      </c>
      <c r="HI1" s="1483"/>
      <c r="HJ1" s="1483" t="s">
        <v>785</v>
      </c>
      <c r="HK1" s="1483"/>
      <c r="HL1" s="1483" t="s">
        <v>785</v>
      </c>
      <c r="HM1" s="1483"/>
      <c r="HN1" s="1483" t="s">
        <v>785</v>
      </c>
      <c r="HO1" s="1483"/>
      <c r="HP1" s="1483" t="s">
        <v>785</v>
      </c>
      <c r="HQ1" s="1483"/>
      <c r="HR1" s="1483" t="s">
        <v>785</v>
      </c>
      <c r="HS1" s="1483"/>
      <c r="HT1" s="1483" t="s">
        <v>785</v>
      </c>
      <c r="HU1" s="1483"/>
      <c r="HV1" s="1483" t="s">
        <v>785</v>
      </c>
      <c r="HW1" s="1483"/>
      <c r="HX1" s="1483" t="s">
        <v>785</v>
      </c>
      <c r="HY1" s="1483"/>
      <c r="HZ1" s="1483" t="s">
        <v>785</v>
      </c>
      <c r="IA1" s="1483"/>
      <c r="IB1" s="1483" t="s">
        <v>785</v>
      </c>
      <c r="IC1" s="1483"/>
      <c r="ID1" s="1483" t="s">
        <v>785</v>
      </c>
      <c r="IE1" s="1483"/>
      <c r="IF1" s="1483" t="s">
        <v>785</v>
      </c>
      <c r="IG1" s="1483"/>
      <c r="IH1" s="1483" t="s">
        <v>785</v>
      </c>
      <c r="II1" s="1483"/>
      <c r="IJ1" s="1483" t="s">
        <v>785</v>
      </c>
      <c r="IK1" s="1483"/>
      <c r="IL1" s="1483" t="s">
        <v>785</v>
      </c>
      <c r="IM1" s="1483"/>
      <c r="IN1" s="1483" t="s">
        <v>785</v>
      </c>
      <c r="IO1" s="1483"/>
      <c r="IP1" s="1483" t="s">
        <v>785</v>
      </c>
      <c r="IQ1" s="1483"/>
      <c r="IR1" s="1483" t="s">
        <v>785</v>
      </c>
      <c r="IS1" s="1483"/>
      <c r="IT1" s="1483" t="s">
        <v>785</v>
      </c>
      <c r="IU1" s="1483"/>
      <c r="IV1" s="1483" t="s">
        <v>785</v>
      </c>
      <c r="IW1" s="1483"/>
    </row>
    <row r="2" spans="1:257" ht="27" customHeight="1">
      <c r="A2" s="355"/>
      <c r="B2" s="1532" t="s">
        <v>1528</v>
      </c>
      <c r="C2" s="1532"/>
      <c r="D2" s="1532"/>
      <c r="E2" s="1532"/>
      <c r="F2" s="1532"/>
      <c r="G2" s="1532"/>
      <c r="H2" s="4"/>
      <c r="I2" s="15"/>
      <c r="J2" s="4"/>
      <c r="K2" s="38"/>
      <c r="L2" s="38"/>
      <c r="M2" s="38"/>
      <c r="N2" s="38"/>
    </row>
    <row r="3" spans="1:257" ht="18.75" customHeight="1">
      <c r="A3" s="355"/>
      <c r="B3" s="1532" t="s">
        <v>2106</v>
      </c>
      <c r="C3" s="1532"/>
      <c r="D3" s="1532"/>
      <c r="E3" s="1532"/>
      <c r="F3" s="1532"/>
      <c r="G3" s="886"/>
      <c r="H3" s="4"/>
      <c r="I3" s="15"/>
      <c r="J3" s="4"/>
      <c r="K3" s="38"/>
      <c r="L3" s="38"/>
      <c r="M3" s="38"/>
      <c r="N3" s="38"/>
    </row>
    <row r="4" spans="1:257" s="170" customFormat="1" ht="13.5" customHeight="1">
      <c r="A4" s="171"/>
      <c r="B4" s="888"/>
      <c r="C4" s="1570" t="s">
        <v>2105</v>
      </c>
      <c r="D4" s="1570"/>
      <c r="E4" s="1570"/>
      <c r="F4" s="1570"/>
      <c r="G4" s="1570"/>
      <c r="H4" s="4"/>
      <c r="I4" s="15"/>
      <c r="J4" s="4"/>
    </row>
    <row r="5" spans="1:257" s="168" customFormat="1" ht="32.25" customHeight="1">
      <c r="A5" s="1581" t="s">
        <v>45</v>
      </c>
      <c r="B5" s="1577" t="s">
        <v>26</v>
      </c>
      <c r="C5" s="1579" t="s">
        <v>819</v>
      </c>
      <c r="D5" s="223"/>
      <c r="E5" s="223" t="s">
        <v>413</v>
      </c>
      <c r="F5" s="1576" t="s">
        <v>2102</v>
      </c>
      <c r="G5" s="1576"/>
      <c r="H5" s="889"/>
      <c r="I5" s="16"/>
      <c r="J5" s="889"/>
    </row>
    <row r="6" spans="1:257" s="39" customFormat="1" ht="30" customHeight="1">
      <c r="A6" s="1582"/>
      <c r="B6" s="1578"/>
      <c r="C6" s="1580"/>
      <c r="D6" s="891"/>
      <c r="E6" s="891"/>
      <c r="F6" s="892" t="s">
        <v>2103</v>
      </c>
      <c r="G6" s="892" t="s">
        <v>2104</v>
      </c>
      <c r="H6" s="889"/>
      <c r="I6" s="16"/>
      <c r="J6" s="889"/>
    </row>
    <row r="7" spans="1:257" s="243" customFormat="1" ht="18" customHeight="1">
      <c r="A7" s="232" t="s">
        <v>39</v>
      </c>
      <c r="B7" s="231" t="s">
        <v>11</v>
      </c>
      <c r="C7" s="231" t="s">
        <v>0</v>
      </c>
      <c r="D7" s="246"/>
      <c r="E7" s="246" t="s">
        <v>66</v>
      </c>
      <c r="F7" s="231" t="s">
        <v>1877</v>
      </c>
      <c r="G7" s="231" t="s">
        <v>422</v>
      </c>
      <c r="H7" s="245"/>
      <c r="I7" s="241"/>
      <c r="J7" s="241"/>
    </row>
    <row r="8" spans="1:257" s="243" customFormat="1" ht="24.75" customHeight="1">
      <c r="A8" s="893"/>
      <c r="B8" s="894" t="s">
        <v>574</v>
      </c>
      <c r="C8" s="245"/>
      <c r="D8" s="248"/>
      <c r="E8" s="357"/>
      <c r="F8" s="245"/>
      <c r="G8" s="245"/>
      <c r="H8" s="245"/>
      <c r="I8" s="250"/>
      <c r="J8" s="250"/>
      <c r="K8" s="250"/>
      <c r="L8" s="242"/>
      <c r="M8" s="241"/>
      <c r="N8" s="241"/>
    </row>
    <row r="9" spans="1:257" s="39" customFormat="1" ht="15.75">
      <c r="A9" s="459" t="s">
        <v>39</v>
      </c>
      <c r="B9" s="609" t="s">
        <v>575</v>
      </c>
      <c r="C9" s="459" t="s">
        <v>39</v>
      </c>
      <c r="D9" s="227"/>
      <c r="E9" s="120"/>
      <c r="F9" s="357"/>
      <c r="G9" s="505"/>
      <c r="H9" s="120"/>
      <c r="I9" s="121"/>
      <c r="J9" s="121"/>
      <c r="K9" s="121"/>
      <c r="L9" s="9"/>
      <c r="M9" s="16"/>
      <c r="N9" s="241"/>
    </row>
    <row r="10" spans="1:257" s="39" customFormat="1" ht="18" customHeight="1">
      <c r="A10" s="460" t="s">
        <v>60</v>
      </c>
      <c r="B10" s="474" t="s">
        <v>576</v>
      </c>
      <c r="C10" s="491" t="s">
        <v>402</v>
      </c>
      <c r="D10" s="227"/>
      <c r="E10" s="120"/>
      <c r="F10" s="505"/>
      <c r="G10" s="567"/>
      <c r="H10" s="120"/>
      <c r="I10" s="121"/>
      <c r="J10" s="121"/>
      <c r="K10" s="121"/>
      <c r="L10" s="9"/>
      <c r="M10" s="16"/>
      <c r="N10" s="241"/>
    </row>
    <row r="11" spans="1:257" s="41" customFormat="1" ht="17.25" customHeight="1">
      <c r="A11" s="124">
        <v>1</v>
      </c>
      <c r="B11" s="437" t="s">
        <v>661</v>
      </c>
      <c r="C11" s="453" t="s">
        <v>416</v>
      </c>
      <c r="D11" s="55"/>
      <c r="E11" s="378"/>
      <c r="F11" s="567"/>
      <c r="G11" s="625"/>
      <c r="H11" s="56"/>
      <c r="I11" s="65"/>
      <c r="J11" s="65"/>
      <c r="K11" s="121"/>
      <c r="L11" s="645"/>
      <c r="M11" s="21"/>
      <c r="N11" s="432"/>
      <c r="O11" s="40"/>
      <c r="P11" s="40"/>
      <c r="Q11" s="40"/>
    </row>
    <row r="12" spans="1:257" s="41" customFormat="1" ht="17.25" customHeight="1">
      <c r="A12" s="124">
        <v>2</v>
      </c>
      <c r="B12" s="437" t="s">
        <v>623</v>
      </c>
      <c r="C12" s="453" t="s">
        <v>403</v>
      </c>
      <c r="D12" s="55"/>
      <c r="E12" s="378"/>
      <c r="F12" s="625"/>
      <c r="G12" s="625"/>
      <c r="H12" s="56"/>
      <c r="I12" s="65"/>
      <c r="J12" s="65"/>
      <c r="K12" s="121"/>
      <c r="L12" s="645" t="s">
        <v>403</v>
      </c>
      <c r="M12" s="21"/>
      <c r="N12" s="432"/>
      <c r="O12" s="40"/>
      <c r="P12" s="40"/>
      <c r="Q12" s="40"/>
    </row>
    <row r="13" spans="1:257" s="41" customFormat="1" ht="17.25" customHeight="1">
      <c r="A13" s="124">
        <v>3</v>
      </c>
      <c r="B13" s="437" t="s">
        <v>327</v>
      </c>
      <c r="C13" s="453" t="s">
        <v>404</v>
      </c>
      <c r="D13" s="55"/>
      <c r="E13" s="378"/>
      <c r="F13" s="625"/>
      <c r="G13" s="625"/>
      <c r="H13" s="56"/>
      <c r="I13" s="65"/>
      <c r="J13" s="65"/>
      <c r="K13" s="121"/>
      <c r="L13" s="645" t="s">
        <v>404</v>
      </c>
      <c r="M13" s="21"/>
      <c r="N13" s="432"/>
      <c r="O13" s="40"/>
      <c r="P13" s="40"/>
      <c r="Q13" s="40"/>
    </row>
    <row r="14" spans="1:257" s="41" customFormat="1" ht="17.25" customHeight="1">
      <c r="A14" s="124">
        <v>4</v>
      </c>
      <c r="B14" s="437" t="s">
        <v>625</v>
      </c>
      <c r="C14" s="453" t="s">
        <v>624</v>
      </c>
      <c r="D14" s="55"/>
      <c r="E14" s="378"/>
      <c r="F14" s="625"/>
      <c r="G14" s="625"/>
      <c r="H14" s="56"/>
      <c r="I14" s="65"/>
      <c r="J14" s="65"/>
      <c r="K14" s="121"/>
      <c r="L14" s="645" t="s">
        <v>624</v>
      </c>
      <c r="M14" s="21"/>
      <c r="N14" s="432"/>
      <c r="O14" s="40"/>
      <c r="P14" s="40"/>
      <c r="Q14" s="40"/>
    </row>
    <row r="15" spans="1:257" ht="16.5" customHeight="1">
      <c r="A15" s="460" t="s">
        <v>61</v>
      </c>
      <c r="B15" s="474" t="s">
        <v>577</v>
      </c>
      <c r="C15" s="491" t="s">
        <v>405</v>
      </c>
      <c r="D15" s="55"/>
      <c r="E15" s="378"/>
      <c r="F15" s="625"/>
      <c r="G15" s="501"/>
      <c r="H15" s="56"/>
      <c r="I15" s="5"/>
      <c r="J15" s="5"/>
      <c r="K15" s="121"/>
      <c r="L15" s="645" t="s">
        <v>405</v>
      </c>
      <c r="M15" s="26"/>
      <c r="N15" s="432"/>
      <c r="O15" s="40"/>
      <c r="P15" s="40"/>
      <c r="Q15" s="40"/>
    </row>
    <row r="16" spans="1:257" s="41" customFormat="1" ht="17.25" customHeight="1">
      <c r="A16" s="124">
        <v>5</v>
      </c>
      <c r="B16" s="437" t="s">
        <v>333</v>
      </c>
      <c r="C16" s="453" t="s">
        <v>418</v>
      </c>
      <c r="D16" s="55"/>
      <c r="E16" s="378"/>
      <c r="F16" s="567"/>
      <c r="G16" s="625"/>
      <c r="H16" s="56"/>
      <c r="I16" s="65"/>
      <c r="J16" s="65"/>
      <c r="K16" s="121"/>
      <c r="L16" s="645" t="s">
        <v>418</v>
      </c>
      <c r="M16" s="21"/>
      <c r="N16" s="432"/>
      <c r="O16" s="40"/>
      <c r="P16" s="40"/>
      <c r="Q16" s="40"/>
    </row>
    <row r="17" spans="1:257" s="41" customFormat="1" ht="17.25" customHeight="1">
      <c r="A17" s="124">
        <v>6</v>
      </c>
      <c r="B17" s="437" t="s">
        <v>626</v>
      </c>
      <c r="C17" s="453" t="s">
        <v>627</v>
      </c>
      <c r="D17" s="55"/>
      <c r="E17" s="378"/>
      <c r="F17" s="625"/>
      <c r="G17" s="625"/>
      <c r="H17" s="56"/>
      <c r="I17" s="65"/>
      <c r="J17" s="65"/>
      <c r="K17" s="121"/>
      <c r="L17" s="645" t="s">
        <v>627</v>
      </c>
      <c r="M17" s="21"/>
      <c r="N17" s="432"/>
      <c r="O17" s="40"/>
      <c r="P17" s="40"/>
      <c r="Q17" s="40"/>
    </row>
    <row r="18" spans="1:257" s="41" customFormat="1" ht="17.25" customHeight="1">
      <c r="A18" s="124">
        <v>7</v>
      </c>
      <c r="B18" s="437" t="s">
        <v>175</v>
      </c>
      <c r="C18" s="453" t="s">
        <v>628</v>
      </c>
      <c r="D18" s="55"/>
      <c r="E18" s="378"/>
      <c r="F18" s="625"/>
      <c r="G18" s="625"/>
      <c r="H18" s="56"/>
      <c r="I18" s="65"/>
      <c r="J18" s="65"/>
      <c r="K18" s="121"/>
      <c r="L18" s="645" t="s">
        <v>628</v>
      </c>
      <c r="M18" s="21"/>
      <c r="N18" s="432"/>
      <c r="O18" s="40"/>
      <c r="P18" s="40"/>
      <c r="Q18" s="40"/>
    </row>
    <row r="19" spans="1:257" ht="15.75" customHeight="1">
      <c r="A19" s="460" t="s">
        <v>62</v>
      </c>
      <c r="B19" s="474" t="s">
        <v>578</v>
      </c>
      <c r="C19" s="491" t="s">
        <v>406</v>
      </c>
      <c r="D19" s="75"/>
      <c r="E19" s="65"/>
      <c r="F19" s="625"/>
      <c r="G19" s="501"/>
      <c r="H19" s="65"/>
      <c r="I19" s="5"/>
      <c r="J19" s="5"/>
      <c r="K19" s="121"/>
      <c r="L19" s="645" t="s">
        <v>406</v>
      </c>
      <c r="M19" s="38"/>
      <c r="N19" s="432"/>
      <c r="O19" s="40"/>
      <c r="P19" s="40"/>
      <c r="Q19" s="40"/>
    </row>
    <row r="20" spans="1:257" s="41" customFormat="1" ht="17.25" customHeight="1">
      <c r="A20" s="124">
        <v>8</v>
      </c>
      <c r="B20" s="437" t="s">
        <v>629</v>
      </c>
      <c r="C20" s="453" t="s">
        <v>419</v>
      </c>
      <c r="D20" s="55"/>
      <c r="E20" s="378"/>
      <c r="F20" s="567"/>
      <c r="G20" s="625"/>
      <c r="H20" s="56"/>
      <c r="I20" s="65"/>
      <c r="J20" s="65"/>
      <c r="K20" s="121"/>
      <c r="L20" s="645" t="s">
        <v>419</v>
      </c>
      <c r="M20" s="21"/>
      <c r="N20" s="432"/>
      <c r="O20" s="40"/>
      <c r="P20" s="40"/>
      <c r="Q20" s="40"/>
    </row>
    <row r="21" spans="1:257" s="41" customFormat="1" ht="17.25" customHeight="1">
      <c r="A21" s="124">
        <v>9</v>
      </c>
      <c r="B21" s="437" t="s">
        <v>337</v>
      </c>
      <c r="C21" s="453" t="s">
        <v>420</v>
      </c>
      <c r="D21" s="55"/>
      <c r="E21" s="378"/>
      <c r="F21" s="625"/>
      <c r="G21" s="625"/>
      <c r="H21" s="56"/>
      <c r="I21" s="65"/>
      <c r="J21" s="65"/>
      <c r="K21" s="121"/>
      <c r="L21" s="645" t="s">
        <v>420</v>
      </c>
      <c r="M21" s="21"/>
      <c r="N21" s="432"/>
      <c r="O21" s="40"/>
      <c r="P21" s="40"/>
      <c r="Q21" s="40"/>
    </row>
    <row r="22" spans="1:257" ht="20.100000000000001" customHeight="1">
      <c r="A22" s="465" t="s">
        <v>11</v>
      </c>
      <c r="B22" s="483" t="s">
        <v>579</v>
      </c>
      <c r="C22" s="459" t="s">
        <v>11</v>
      </c>
      <c r="D22" s="228"/>
      <c r="E22" s="509"/>
      <c r="F22" s="625"/>
      <c r="G22" s="505"/>
      <c r="H22" s="505"/>
      <c r="I22" s="69"/>
      <c r="J22" s="69"/>
      <c r="K22" s="121"/>
      <c r="L22" s="645" t="s">
        <v>11</v>
      </c>
      <c r="N22" s="432"/>
      <c r="O22" s="40"/>
      <c r="P22" s="40"/>
      <c r="Q22" s="40"/>
    </row>
    <row r="23" spans="1:257" ht="20.100000000000001" customHeight="1">
      <c r="A23" s="466" t="s">
        <v>64</v>
      </c>
      <c r="B23" s="474" t="s">
        <v>580</v>
      </c>
      <c r="C23" s="491" t="s">
        <v>408</v>
      </c>
      <c r="D23" s="75"/>
      <c r="E23" s="121"/>
      <c r="F23" s="505"/>
      <c r="G23" s="501"/>
      <c r="H23" s="165"/>
      <c r="I23" s="5"/>
      <c r="J23" s="5"/>
      <c r="K23" s="121"/>
      <c r="L23" s="645" t="s">
        <v>408</v>
      </c>
      <c r="M23" s="39"/>
      <c r="N23" s="432"/>
      <c r="O23" s="40"/>
      <c r="P23" s="40"/>
      <c r="Q23" s="40"/>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row>
    <row r="24" spans="1:257" s="41" customFormat="1" ht="17.25" customHeight="1">
      <c r="A24" s="124">
        <v>10</v>
      </c>
      <c r="B24" s="437" t="s">
        <v>341</v>
      </c>
      <c r="C24" s="453" t="s">
        <v>630</v>
      </c>
      <c r="D24" s="55"/>
      <c r="E24" s="378"/>
      <c r="F24" s="567"/>
      <c r="G24" s="625"/>
      <c r="H24" s="56"/>
      <c r="I24" s="65"/>
      <c r="J24" s="65"/>
      <c r="K24" s="121"/>
      <c r="L24" s="645" t="s">
        <v>630</v>
      </c>
      <c r="M24" s="21"/>
      <c r="N24" s="432"/>
      <c r="O24" s="40"/>
      <c r="P24" s="40"/>
      <c r="Q24" s="40"/>
    </row>
    <row r="25" spans="1:257" ht="20.100000000000001" customHeight="1">
      <c r="A25" s="460" t="s">
        <v>65</v>
      </c>
      <c r="B25" s="474" t="s">
        <v>581</v>
      </c>
      <c r="C25" s="491" t="s">
        <v>410</v>
      </c>
      <c r="D25" s="230"/>
      <c r="E25" s="510"/>
      <c r="F25" s="625"/>
      <c r="G25" s="501"/>
      <c r="H25" s="56"/>
      <c r="I25" s="69"/>
      <c r="J25" s="69"/>
      <c r="K25" s="121"/>
      <c r="L25" s="645" t="s">
        <v>410</v>
      </c>
      <c r="N25" s="432"/>
      <c r="O25" s="40"/>
      <c r="P25" s="40"/>
      <c r="Q25" s="40"/>
    </row>
    <row r="26" spans="1:257" s="41" customFormat="1" ht="17.25" customHeight="1">
      <c r="A26" s="124">
        <v>11</v>
      </c>
      <c r="B26" s="437" t="s">
        <v>342</v>
      </c>
      <c r="C26" s="453" t="s">
        <v>631</v>
      </c>
      <c r="D26" s="55"/>
      <c r="E26" s="378"/>
      <c r="F26" s="567"/>
      <c r="G26" s="625"/>
      <c r="H26" s="56"/>
      <c r="I26" s="65"/>
      <c r="J26" s="65"/>
      <c r="K26" s="121"/>
      <c r="L26" s="645" t="s">
        <v>631</v>
      </c>
      <c r="M26" s="21"/>
      <c r="N26" s="432"/>
      <c r="O26" s="40"/>
      <c r="P26" s="40"/>
      <c r="Q26" s="40"/>
    </row>
    <row r="27" spans="1:257" s="41" customFormat="1" ht="17.25" customHeight="1">
      <c r="A27" s="124">
        <v>12</v>
      </c>
      <c r="B27" s="437" t="s">
        <v>343</v>
      </c>
      <c r="C27" s="453" t="s">
        <v>632</v>
      </c>
      <c r="D27" s="55"/>
      <c r="E27" s="378"/>
      <c r="F27" s="567"/>
      <c r="G27" s="625"/>
      <c r="H27" s="56"/>
      <c r="I27" s="65"/>
      <c r="J27" s="65"/>
      <c r="K27" s="121"/>
      <c r="L27" s="645" t="s">
        <v>632</v>
      </c>
      <c r="M27" s="21"/>
      <c r="N27" s="432"/>
      <c r="O27" s="40"/>
      <c r="P27" s="40"/>
      <c r="Q27" s="40"/>
    </row>
    <row r="28" spans="1:257" ht="12.75">
      <c r="A28" s="460" t="s">
        <v>455</v>
      </c>
      <c r="B28" s="474" t="s">
        <v>582</v>
      </c>
      <c r="C28" s="491" t="s">
        <v>411</v>
      </c>
      <c r="D28" s="230"/>
      <c r="E28" s="510"/>
      <c r="F28" s="625"/>
      <c r="G28" s="501"/>
      <c r="H28" s="65"/>
      <c r="I28" s="69"/>
      <c r="J28" s="69"/>
      <c r="K28" s="121"/>
      <c r="L28" s="645" t="s">
        <v>411</v>
      </c>
      <c r="N28" s="432"/>
      <c r="O28" s="40"/>
      <c r="P28" s="40"/>
      <c r="Q28" s="40"/>
    </row>
    <row r="29" spans="1:257" s="41" customFormat="1" ht="17.25" customHeight="1">
      <c r="A29" s="124">
        <v>13</v>
      </c>
      <c r="B29" s="437" t="s">
        <v>344</v>
      </c>
      <c r="C29" s="453" t="s">
        <v>633</v>
      </c>
      <c r="D29" s="55"/>
      <c r="E29" s="378"/>
      <c r="F29" s="567"/>
      <c r="G29" s="625"/>
      <c r="H29" s="56"/>
      <c r="I29" s="65"/>
      <c r="J29" s="65"/>
      <c r="K29" s="121"/>
      <c r="L29" s="645" t="s">
        <v>633</v>
      </c>
      <c r="M29" s="21"/>
      <c r="N29" s="432"/>
      <c r="O29" s="40"/>
      <c r="P29" s="40"/>
      <c r="Q29" s="40"/>
    </row>
    <row r="30" spans="1:257" ht="15.75">
      <c r="A30" s="465" t="s">
        <v>0</v>
      </c>
      <c r="B30" s="483" t="s">
        <v>583</v>
      </c>
      <c r="C30" s="459" t="s">
        <v>0</v>
      </c>
      <c r="D30" s="230"/>
      <c r="E30" s="510"/>
      <c r="F30" s="625"/>
      <c r="G30" s="505"/>
      <c r="H30" s="151"/>
      <c r="I30" s="69"/>
      <c r="J30" s="69"/>
      <c r="K30" s="121"/>
      <c r="L30" s="645" t="s">
        <v>0</v>
      </c>
      <c r="N30" s="432"/>
      <c r="O30" s="40"/>
      <c r="P30" s="40"/>
      <c r="Q30" s="40"/>
    </row>
    <row r="31" spans="1:257" ht="15.75">
      <c r="A31" s="460" t="s">
        <v>456</v>
      </c>
      <c r="B31" s="474" t="s">
        <v>584</v>
      </c>
      <c r="C31" s="491">
        <v>10</v>
      </c>
      <c r="D31" s="230"/>
      <c r="E31" s="510"/>
      <c r="F31" s="505"/>
      <c r="G31" s="501"/>
      <c r="H31" s="151"/>
      <c r="I31" s="69"/>
      <c r="J31" s="69"/>
      <c r="K31" s="121"/>
      <c r="L31" s="645">
        <v>10</v>
      </c>
      <c r="N31" s="432"/>
      <c r="O31" s="40"/>
      <c r="P31" s="40"/>
      <c r="Q31" s="40"/>
    </row>
    <row r="32" spans="1:257" s="41" customFormat="1" ht="17.25" customHeight="1">
      <c r="A32" s="124">
        <v>14</v>
      </c>
      <c r="B32" s="437" t="s">
        <v>345</v>
      </c>
      <c r="C32" s="453" t="s">
        <v>442</v>
      </c>
      <c r="D32" s="55"/>
      <c r="E32" s="378"/>
      <c r="F32" s="567"/>
      <c r="G32" s="625"/>
      <c r="H32" s="56"/>
      <c r="I32" s="65"/>
      <c r="J32" s="65"/>
      <c r="K32" s="121"/>
      <c r="L32" s="645" t="s">
        <v>442</v>
      </c>
      <c r="M32" s="21"/>
      <c r="N32" s="432"/>
      <c r="O32" s="40"/>
      <c r="P32" s="40"/>
      <c r="Q32" s="40"/>
    </row>
    <row r="33" spans="1:17" s="41" customFormat="1" ht="17.25" customHeight="1">
      <c r="A33" s="124">
        <v>15</v>
      </c>
      <c r="B33" s="437" t="s">
        <v>614</v>
      </c>
      <c r="C33" s="453" t="s">
        <v>443</v>
      </c>
      <c r="D33" s="55"/>
      <c r="E33" s="378"/>
      <c r="F33" s="567"/>
      <c r="G33" s="625"/>
      <c r="H33" s="56"/>
      <c r="I33" s="65"/>
      <c r="J33" s="65"/>
      <c r="K33" s="121"/>
      <c r="L33" s="645" t="s">
        <v>443</v>
      </c>
      <c r="M33" s="21"/>
      <c r="N33" s="432"/>
      <c r="O33" s="40"/>
      <c r="P33" s="40"/>
      <c r="Q33" s="40"/>
    </row>
    <row r="34" spans="1:17" s="41" customFormat="1" ht="17.25" customHeight="1">
      <c r="A34" s="124">
        <v>16</v>
      </c>
      <c r="B34" s="437" t="s">
        <v>346</v>
      </c>
      <c r="C34" s="453" t="s">
        <v>444</v>
      </c>
      <c r="D34" s="55"/>
      <c r="E34" s="378"/>
      <c r="F34" s="567"/>
      <c r="G34" s="625"/>
      <c r="H34" s="56"/>
      <c r="I34" s="65"/>
      <c r="J34" s="65"/>
      <c r="K34" s="121"/>
      <c r="L34" s="645" t="s">
        <v>444</v>
      </c>
      <c r="M34" s="21"/>
      <c r="N34" s="432"/>
      <c r="O34" s="40"/>
      <c r="P34" s="40"/>
      <c r="Q34" s="40"/>
    </row>
    <row r="35" spans="1:17" s="41" customFormat="1" ht="17.25" customHeight="1">
      <c r="A35" s="124">
        <v>17</v>
      </c>
      <c r="B35" s="437" t="s">
        <v>347</v>
      </c>
      <c r="C35" s="453" t="s">
        <v>445</v>
      </c>
      <c r="D35" s="55"/>
      <c r="E35" s="378"/>
      <c r="F35" s="567"/>
      <c r="G35" s="625"/>
      <c r="H35" s="56"/>
      <c r="I35" s="65"/>
      <c r="J35" s="65"/>
      <c r="K35" s="121"/>
      <c r="L35" s="645" t="s">
        <v>445</v>
      </c>
      <c r="M35" s="21"/>
      <c r="N35" s="432"/>
      <c r="O35" s="40"/>
      <c r="P35" s="40"/>
      <c r="Q35" s="40"/>
    </row>
    <row r="36" spans="1:17" s="41" customFormat="1" ht="17.25" customHeight="1">
      <c r="A36" s="124">
        <v>18</v>
      </c>
      <c r="B36" s="437" t="s">
        <v>348</v>
      </c>
      <c r="C36" s="453" t="s">
        <v>446</v>
      </c>
      <c r="D36" s="55"/>
      <c r="E36" s="378"/>
      <c r="F36" s="567"/>
      <c r="G36" s="625"/>
      <c r="H36" s="56"/>
      <c r="I36" s="65"/>
      <c r="J36" s="65"/>
      <c r="K36" s="121"/>
      <c r="L36" s="645" t="s">
        <v>446</v>
      </c>
      <c r="M36" s="21"/>
      <c r="N36" s="432"/>
      <c r="O36" s="40"/>
      <c r="P36" s="40"/>
      <c r="Q36" s="40"/>
    </row>
    <row r="37" spans="1:17" s="41" customFormat="1" ht="17.25" customHeight="1">
      <c r="A37" s="124">
        <v>19</v>
      </c>
      <c r="B37" s="437" t="s">
        <v>634</v>
      </c>
      <c r="C37" s="453" t="s">
        <v>447</v>
      </c>
      <c r="D37" s="55"/>
      <c r="E37" s="378"/>
      <c r="F37" s="567"/>
      <c r="G37" s="625"/>
      <c r="H37" s="56"/>
      <c r="I37" s="65"/>
      <c r="J37" s="65"/>
      <c r="K37" s="121"/>
      <c r="L37" s="645" t="s">
        <v>447</v>
      </c>
      <c r="M37" s="21"/>
      <c r="N37" s="432"/>
      <c r="O37" s="40"/>
      <c r="P37" s="40"/>
      <c r="Q37" s="40"/>
    </row>
    <row r="38" spans="1:17" s="41" customFormat="1" ht="17.25" customHeight="1">
      <c r="A38" s="124">
        <v>20</v>
      </c>
      <c r="B38" s="437" t="s">
        <v>350</v>
      </c>
      <c r="C38" s="453" t="s">
        <v>448</v>
      </c>
      <c r="D38" s="55"/>
      <c r="E38" s="378"/>
      <c r="F38" s="567"/>
      <c r="G38" s="625"/>
      <c r="H38" s="56"/>
      <c r="I38" s="65"/>
      <c r="J38" s="65"/>
      <c r="K38" s="121"/>
      <c r="L38" s="645" t="s">
        <v>448</v>
      </c>
      <c r="M38" s="21"/>
      <c r="N38" s="432"/>
      <c r="O38" s="40"/>
      <c r="P38" s="40"/>
      <c r="Q38" s="40"/>
    </row>
    <row r="39" spans="1:17" s="41" customFormat="1" ht="17.25" customHeight="1">
      <c r="A39" s="124">
        <v>21</v>
      </c>
      <c r="B39" s="437" t="s">
        <v>616</v>
      </c>
      <c r="C39" s="453" t="s">
        <v>671</v>
      </c>
      <c r="D39" s="55"/>
      <c r="E39" s="378"/>
      <c r="F39" s="567"/>
      <c r="G39" s="625"/>
      <c r="H39" s="56"/>
      <c r="I39" s="65"/>
      <c r="J39" s="65"/>
      <c r="K39" s="121"/>
      <c r="L39" s="645" t="s">
        <v>671</v>
      </c>
      <c r="M39" s="21"/>
      <c r="N39" s="432"/>
      <c r="O39" s="40"/>
      <c r="P39" s="40"/>
      <c r="Q39" s="40"/>
    </row>
    <row r="40" spans="1:17" ht="12.75">
      <c r="A40" s="460" t="s">
        <v>459</v>
      </c>
      <c r="B40" s="474" t="s">
        <v>585</v>
      </c>
      <c r="C40" s="491">
        <v>11</v>
      </c>
      <c r="D40" s="117"/>
      <c r="E40" s="489"/>
      <c r="F40" s="625"/>
      <c r="G40" s="567"/>
      <c r="H40" s="56"/>
      <c r="I40" s="69"/>
      <c r="J40" s="69"/>
      <c r="K40" s="121"/>
      <c r="L40" s="645">
        <v>11</v>
      </c>
      <c r="N40" s="432"/>
      <c r="O40" s="40"/>
      <c r="P40" s="40"/>
      <c r="Q40" s="40"/>
    </row>
    <row r="41" spans="1:17" s="41" customFormat="1" ht="17.25" customHeight="1">
      <c r="A41" s="124">
        <v>22</v>
      </c>
      <c r="B41" s="437" t="s">
        <v>2024</v>
      </c>
      <c r="C41" s="453" t="s">
        <v>451</v>
      </c>
      <c r="D41" s="55"/>
      <c r="E41" s="378"/>
      <c r="F41" s="567"/>
      <c r="G41" s="625"/>
      <c r="H41" s="56"/>
      <c r="I41" s="65"/>
      <c r="J41" s="65"/>
      <c r="K41" s="121"/>
      <c r="L41" s="645" t="s">
        <v>451</v>
      </c>
      <c r="M41" s="21"/>
      <c r="N41" s="432"/>
      <c r="O41" s="40"/>
      <c r="P41" s="40"/>
      <c r="Q41" s="40"/>
    </row>
    <row r="42" spans="1:17" s="41" customFormat="1" ht="17.25" customHeight="1">
      <c r="A42" s="124">
        <v>23</v>
      </c>
      <c r="B42" s="437" t="s">
        <v>355</v>
      </c>
      <c r="C42" s="453">
        <v>120</v>
      </c>
      <c r="D42" s="55"/>
      <c r="E42" s="378"/>
      <c r="F42" s="567"/>
      <c r="G42" s="625"/>
      <c r="H42" s="56"/>
      <c r="I42" s="65"/>
      <c r="J42" s="65"/>
      <c r="K42" s="121"/>
      <c r="L42" s="645">
        <v>120</v>
      </c>
      <c r="M42" s="21"/>
      <c r="N42" s="432"/>
      <c r="O42" s="40"/>
      <c r="P42" s="40"/>
      <c r="Q42" s="40"/>
    </row>
    <row r="43" spans="1:17" ht="12.75">
      <c r="A43" s="460" t="s">
        <v>462</v>
      </c>
      <c r="B43" s="474" t="s">
        <v>586</v>
      </c>
      <c r="C43" s="491">
        <v>13</v>
      </c>
      <c r="D43" s="117"/>
      <c r="E43" s="489"/>
      <c r="F43" s="625"/>
      <c r="G43" s="567"/>
      <c r="H43" s="56"/>
      <c r="I43" s="69"/>
      <c r="J43" s="69"/>
      <c r="K43" s="121"/>
      <c r="L43" s="645">
        <v>13</v>
      </c>
      <c r="N43" s="432"/>
      <c r="O43" s="40"/>
      <c r="P43" s="40"/>
      <c r="Q43" s="40"/>
    </row>
    <row r="44" spans="1:17" s="41" customFormat="1" ht="17.25" customHeight="1">
      <c r="A44" s="124">
        <v>24</v>
      </c>
      <c r="B44" s="437" t="s">
        <v>2025</v>
      </c>
      <c r="C44" s="453" t="s">
        <v>454</v>
      </c>
      <c r="D44" s="55"/>
      <c r="E44" s="378"/>
      <c r="F44" s="567"/>
      <c r="G44" s="625"/>
      <c r="H44" s="56"/>
      <c r="I44" s="65"/>
      <c r="J44" s="65"/>
      <c r="K44" s="121"/>
      <c r="L44" s="645" t="s">
        <v>454</v>
      </c>
      <c r="M44" s="21"/>
      <c r="N44" s="432"/>
      <c r="O44" s="40"/>
      <c r="P44" s="40"/>
      <c r="Q44" s="40"/>
    </row>
    <row r="45" spans="1:17" s="41" customFormat="1" ht="17.25" customHeight="1">
      <c r="A45" s="124">
        <v>25</v>
      </c>
      <c r="B45" s="437" t="s">
        <v>358</v>
      </c>
      <c r="C45" s="453" t="s">
        <v>672</v>
      </c>
      <c r="D45" s="55"/>
      <c r="E45" s="378"/>
      <c r="F45" s="567"/>
      <c r="G45" s="625"/>
      <c r="H45" s="56"/>
      <c r="I45" s="65"/>
      <c r="J45" s="65"/>
      <c r="K45" s="121"/>
      <c r="L45" s="645" t="s">
        <v>672</v>
      </c>
      <c r="M45" s="21"/>
      <c r="N45" s="432"/>
      <c r="O45" s="40"/>
      <c r="P45" s="40"/>
      <c r="Q45" s="40"/>
    </row>
    <row r="46" spans="1:17" s="41" customFormat="1" ht="17.25" customHeight="1">
      <c r="A46" s="124">
        <v>27</v>
      </c>
      <c r="B46" s="437" t="s">
        <v>360</v>
      </c>
      <c r="C46" s="453" t="s">
        <v>636</v>
      </c>
      <c r="D46" s="55"/>
      <c r="E46" s="378"/>
      <c r="F46" s="567"/>
      <c r="G46" s="625"/>
      <c r="H46" s="56"/>
      <c r="I46" s="65"/>
      <c r="J46" s="65"/>
      <c r="K46" s="121"/>
      <c r="L46" s="645" t="s">
        <v>636</v>
      </c>
      <c r="M46" s="21"/>
      <c r="N46" s="432"/>
      <c r="O46" s="40"/>
      <c r="P46" s="40"/>
      <c r="Q46" s="40"/>
    </row>
    <row r="47" spans="1:17" ht="12.75">
      <c r="A47" s="460" t="s">
        <v>198</v>
      </c>
      <c r="B47" s="474" t="s">
        <v>587</v>
      </c>
      <c r="C47" s="491">
        <v>16</v>
      </c>
      <c r="D47" s="117"/>
      <c r="E47" s="489"/>
      <c r="F47" s="625"/>
      <c r="G47" s="567"/>
      <c r="H47" s="56"/>
      <c r="I47" s="69"/>
      <c r="J47" s="69"/>
      <c r="K47" s="121"/>
      <c r="L47" s="645">
        <v>16</v>
      </c>
      <c r="N47" s="432"/>
      <c r="O47" s="40"/>
      <c r="P47" s="40"/>
      <c r="Q47" s="40"/>
    </row>
    <row r="48" spans="1:17" s="41" customFormat="1" ht="17.25" customHeight="1">
      <c r="A48" s="124">
        <v>28</v>
      </c>
      <c r="B48" s="437" t="s">
        <v>361</v>
      </c>
      <c r="C48" s="453" t="s">
        <v>637</v>
      </c>
      <c r="D48" s="55"/>
      <c r="E48" s="378"/>
      <c r="F48" s="567"/>
      <c r="G48" s="625"/>
      <c r="H48" s="56"/>
      <c r="I48" s="65"/>
      <c r="J48" s="65"/>
      <c r="K48" s="121"/>
      <c r="L48" s="645" t="s">
        <v>637</v>
      </c>
      <c r="M48" s="21"/>
      <c r="N48" s="432"/>
      <c r="O48" s="40"/>
      <c r="P48" s="40"/>
      <c r="Q48" s="40"/>
    </row>
    <row r="49" spans="1:17" s="41" customFormat="1" ht="32.25" customHeight="1">
      <c r="A49" s="124">
        <v>29</v>
      </c>
      <c r="B49" s="437" t="s">
        <v>920</v>
      </c>
      <c r="C49" s="453" t="s">
        <v>458</v>
      </c>
      <c r="D49" s="55"/>
      <c r="E49" s="378"/>
      <c r="F49" s="567"/>
      <c r="G49" s="625"/>
      <c r="H49" s="56"/>
      <c r="I49" s="65"/>
      <c r="J49" s="65"/>
      <c r="K49" s="121"/>
      <c r="L49" s="645" t="s">
        <v>458</v>
      </c>
      <c r="M49" s="21"/>
      <c r="N49" s="432"/>
      <c r="O49" s="40"/>
      <c r="P49" s="40"/>
      <c r="Q49" s="40"/>
    </row>
    <row r="50" spans="1:17" ht="12.75">
      <c r="A50" s="460" t="s">
        <v>465</v>
      </c>
      <c r="B50" s="474" t="s">
        <v>588</v>
      </c>
      <c r="C50" s="491">
        <v>17</v>
      </c>
      <c r="D50" s="117"/>
      <c r="E50" s="489"/>
      <c r="F50" s="625"/>
      <c r="G50" s="567"/>
      <c r="H50" s="56"/>
      <c r="I50" s="20"/>
      <c r="J50" s="20"/>
      <c r="K50" s="121"/>
      <c r="L50" s="645">
        <v>17</v>
      </c>
      <c r="N50" s="432"/>
      <c r="O50" s="40"/>
      <c r="P50" s="40"/>
      <c r="Q50" s="40"/>
    </row>
    <row r="51" spans="1:17" s="41" customFormat="1" ht="17.25" customHeight="1">
      <c r="A51" s="124">
        <v>30</v>
      </c>
      <c r="B51" s="437" t="s">
        <v>638</v>
      </c>
      <c r="C51" s="453" t="s">
        <v>461</v>
      </c>
      <c r="D51" s="55"/>
      <c r="E51" s="378"/>
      <c r="F51" s="567"/>
      <c r="G51" s="625"/>
      <c r="H51" s="56"/>
      <c r="I51" s="65"/>
      <c r="J51" s="65"/>
      <c r="K51" s="121"/>
      <c r="L51" s="645" t="s">
        <v>461</v>
      </c>
      <c r="M51" s="21"/>
      <c r="N51" s="432"/>
      <c r="O51" s="40"/>
      <c r="P51" s="40"/>
      <c r="Q51" s="40"/>
    </row>
    <row r="52" spans="1:17" ht="12.75">
      <c r="A52" s="460" t="s">
        <v>467</v>
      </c>
      <c r="B52" s="474" t="s">
        <v>589</v>
      </c>
      <c r="C52" s="491">
        <v>19</v>
      </c>
      <c r="D52" s="117"/>
      <c r="E52" s="489"/>
      <c r="F52" s="625"/>
      <c r="G52" s="567"/>
      <c r="H52" s="56"/>
      <c r="I52" s="69"/>
      <c r="J52" s="69"/>
      <c r="K52" s="121"/>
      <c r="L52" s="645">
        <v>19</v>
      </c>
      <c r="N52" s="432"/>
      <c r="O52" s="40"/>
      <c r="P52" s="40"/>
      <c r="Q52" s="40"/>
    </row>
    <row r="53" spans="1:17" s="41" customFormat="1" ht="17.25" customHeight="1">
      <c r="A53" s="124">
        <v>31</v>
      </c>
      <c r="B53" s="437" t="s">
        <v>365</v>
      </c>
      <c r="C53" s="453" t="s">
        <v>639</v>
      </c>
      <c r="D53" s="55"/>
      <c r="E53" s="378"/>
      <c r="F53" s="567"/>
      <c r="G53" s="625"/>
      <c r="H53" s="56"/>
      <c r="I53" s="65"/>
      <c r="J53" s="65"/>
      <c r="K53" s="121"/>
      <c r="L53" s="645" t="s">
        <v>639</v>
      </c>
      <c r="M53" s="21"/>
      <c r="N53" s="432"/>
      <c r="O53" s="40"/>
      <c r="P53" s="40"/>
      <c r="Q53" s="40"/>
    </row>
    <row r="54" spans="1:17" s="41" customFormat="1" ht="17.25" customHeight="1">
      <c r="A54" s="124">
        <v>32</v>
      </c>
      <c r="B54" s="437" t="s">
        <v>366</v>
      </c>
      <c r="C54" s="453" t="s">
        <v>640</v>
      </c>
      <c r="D54" s="55"/>
      <c r="E54" s="378"/>
      <c r="F54" s="567"/>
      <c r="G54" s="625"/>
      <c r="H54" s="56"/>
      <c r="I54" s="65"/>
      <c r="J54" s="65"/>
      <c r="K54" s="121"/>
      <c r="L54" s="645" t="s">
        <v>640</v>
      </c>
      <c r="M54" s="21"/>
      <c r="N54" s="432"/>
      <c r="O54" s="40"/>
      <c r="P54" s="40"/>
      <c r="Q54" s="40"/>
    </row>
    <row r="55" spans="1:17" ht="12.75">
      <c r="A55" s="460" t="s">
        <v>470</v>
      </c>
      <c r="B55" s="474" t="s">
        <v>590</v>
      </c>
      <c r="C55" s="491">
        <v>20</v>
      </c>
      <c r="D55" s="117"/>
      <c r="E55" s="489"/>
      <c r="F55" s="625"/>
      <c r="G55" s="567"/>
      <c r="H55" s="56"/>
      <c r="I55" s="20"/>
      <c r="J55" s="20"/>
      <c r="K55" s="121"/>
      <c r="L55" s="645">
        <v>20</v>
      </c>
      <c r="N55" s="432"/>
      <c r="O55" s="40"/>
      <c r="P55" s="40"/>
      <c r="Q55" s="40"/>
    </row>
    <row r="56" spans="1:17" s="41" customFormat="1" ht="28.5" customHeight="1">
      <c r="A56" s="124">
        <v>33</v>
      </c>
      <c r="B56" s="437" t="s">
        <v>641</v>
      </c>
      <c r="C56" s="453" t="s">
        <v>464</v>
      </c>
      <c r="D56" s="55"/>
      <c r="E56" s="378"/>
      <c r="F56" s="567"/>
      <c r="G56" s="625"/>
      <c r="H56" s="56"/>
      <c r="I56" s="65"/>
      <c r="J56" s="65"/>
      <c r="K56" s="121"/>
      <c r="L56" s="645" t="s">
        <v>464</v>
      </c>
      <c r="M56" s="21"/>
      <c r="N56" s="432"/>
      <c r="O56" s="40"/>
      <c r="P56" s="40"/>
      <c r="Q56" s="40"/>
    </row>
    <row r="57" spans="1:17" s="41" customFormat="1" ht="17.25" customHeight="1">
      <c r="A57" s="124">
        <v>34</v>
      </c>
      <c r="B57" s="437" t="s">
        <v>642</v>
      </c>
      <c r="C57" s="453" t="s">
        <v>673</v>
      </c>
      <c r="D57" s="55"/>
      <c r="E57" s="378"/>
      <c r="F57" s="567"/>
      <c r="G57" s="625"/>
      <c r="H57" s="56"/>
      <c r="I57" s="65"/>
      <c r="J57" s="65"/>
      <c r="K57" s="121"/>
      <c r="L57" s="645" t="s">
        <v>673</v>
      </c>
      <c r="M57" s="21"/>
      <c r="N57" s="432"/>
      <c r="O57" s="40"/>
      <c r="P57" s="40"/>
      <c r="Q57" s="40"/>
    </row>
    <row r="58" spans="1:17" ht="12.75">
      <c r="A58" s="460" t="s">
        <v>473</v>
      </c>
      <c r="B58" s="474" t="s">
        <v>591</v>
      </c>
      <c r="C58" s="491">
        <v>21</v>
      </c>
      <c r="D58" s="117"/>
      <c r="E58" s="489"/>
      <c r="F58" s="625"/>
      <c r="G58" s="567"/>
      <c r="H58" s="56"/>
      <c r="I58" s="69"/>
      <c r="J58" s="69"/>
      <c r="K58" s="121"/>
      <c r="L58" s="645">
        <v>21</v>
      </c>
      <c r="N58" s="432"/>
      <c r="O58" s="40"/>
      <c r="P58" s="40"/>
      <c r="Q58" s="40"/>
    </row>
    <row r="59" spans="1:17" s="41" customFormat="1" ht="17.25" customHeight="1">
      <c r="A59" s="124">
        <v>36</v>
      </c>
      <c r="B59" s="437" t="s">
        <v>372</v>
      </c>
      <c r="C59" s="453" t="s">
        <v>466</v>
      </c>
      <c r="D59" s="55"/>
      <c r="E59" s="378"/>
      <c r="F59" s="567"/>
      <c r="G59" s="625"/>
      <c r="H59" s="56"/>
      <c r="I59" s="65"/>
      <c r="J59" s="65"/>
      <c r="K59" s="121"/>
      <c r="L59" s="645" t="s">
        <v>466</v>
      </c>
      <c r="M59" s="21"/>
      <c r="N59" s="432"/>
      <c r="O59" s="40"/>
      <c r="P59" s="40"/>
      <c r="Q59" s="40"/>
    </row>
    <row r="60" spans="1:17" ht="12.75">
      <c r="A60" s="460" t="s">
        <v>476</v>
      </c>
      <c r="B60" s="474" t="s">
        <v>592</v>
      </c>
      <c r="C60" s="491">
        <v>22</v>
      </c>
      <c r="D60" s="117"/>
      <c r="E60" s="489"/>
      <c r="F60" s="625"/>
      <c r="G60" s="567"/>
      <c r="H60" s="56"/>
      <c r="I60" s="5"/>
      <c r="J60" s="5"/>
      <c r="K60" s="121"/>
      <c r="L60" s="645">
        <v>22</v>
      </c>
      <c r="N60" s="432"/>
      <c r="O60" s="40"/>
      <c r="P60" s="40"/>
      <c r="Q60" s="40"/>
    </row>
    <row r="61" spans="1:17" s="41" customFormat="1" ht="17.25" customHeight="1">
      <c r="A61" s="124">
        <v>37</v>
      </c>
      <c r="B61" s="437" t="s">
        <v>373</v>
      </c>
      <c r="C61" s="453" t="s">
        <v>469</v>
      </c>
      <c r="D61" s="55"/>
      <c r="E61" s="378"/>
      <c r="F61" s="567"/>
      <c r="G61" s="625"/>
      <c r="H61" s="56"/>
      <c r="I61" s="65"/>
      <c r="J61" s="65"/>
      <c r="K61" s="121"/>
      <c r="L61" s="645" t="s">
        <v>469</v>
      </c>
      <c r="M61" s="21"/>
      <c r="N61" s="432"/>
      <c r="O61" s="40"/>
      <c r="P61" s="40"/>
      <c r="Q61" s="40"/>
    </row>
    <row r="62" spans="1:17" s="41" customFormat="1" ht="17.25" customHeight="1">
      <c r="A62" s="124">
        <v>38</v>
      </c>
      <c r="B62" s="437" t="s">
        <v>375</v>
      </c>
      <c r="C62" s="453" t="s">
        <v>674</v>
      </c>
      <c r="D62" s="55"/>
      <c r="E62" s="378"/>
      <c r="F62" s="567"/>
      <c r="G62" s="625"/>
      <c r="H62" s="56"/>
      <c r="I62" s="65"/>
      <c r="J62" s="65"/>
      <c r="K62" s="121"/>
      <c r="L62" s="645" t="s">
        <v>674</v>
      </c>
      <c r="M62" s="21"/>
      <c r="N62" s="432"/>
      <c r="O62" s="40"/>
      <c r="P62" s="40"/>
      <c r="Q62" s="40"/>
    </row>
    <row r="63" spans="1:17" ht="12.75">
      <c r="A63" s="460" t="s">
        <v>477</v>
      </c>
      <c r="B63" s="474" t="s">
        <v>593</v>
      </c>
      <c r="C63" s="491">
        <v>23</v>
      </c>
      <c r="D63" s="55"/>
      <c r="E63" s="378"/>
      <c r="F63" s="625"/>
      <c r="G63" s="567"/>
      <c r="H63" s="56"/>
      <c r="I63" s="20"/>
      <c r="J63" s="20"/>
      <c r="K63" s="121"/>
      <c r="L63" s="645">
        <v>23</v>
      </c>
      <c r="N63" s="432"/>
      <c r="O63" s="40"/>
      <c r="P63" s="40"/>
      <c r="Q63" s="40"/>
    </row>
    <row r="64" spans="1:17" s="41" customFormat="1" ht="17.25" customHeight="1">
      <c r="A64" s="124">
        <v>39</v>
      </c>
      <c r="B64" s="437" t="s">
        <v>376</v>
      </c>
      <c r="C64" s="453" t="s">
        <v>472</v>
      </c>
      <c r="D64" s="55"/>
      <c r="E64" s="378"/>
      <c r="F64" s="567"/>
      <c r="G64" s="625"/>
      <c r="H64" s="56"/>
      <c r="I64" s="65"/>
      <c r="J64" s="65"/>
      <c r="K64" s="121"/>
      <c r="L64" s="645" t="s">
        <v>472</v>
      </c>
      <c r="M64" s="21"/>
      <c r="N64" s="432"/>
      <c r="O64" s="40"/>
      <c r="P64" s="40"/>
      <c r="Q64" s="40"/>
    </row>
    <row r="65" spans="1:17" s="41" customFormat="1" ht="17.25" customHeight="1">
      <c r="A65" s="124">
        <v>40</v>
      </c>
      <c r="B65" s="437" t="s">
        <v>767</v>
      </c>
      <c r="C65" s="453" t="s">
        <v>643</v>
      </c>
      <c r="D65" s="55"/>
      <c r="E65" s="378"/>
      <c r="F65" s="567"/>
      <c r="G65" s="625"/>
      <c r="H65" s="56"/>
      <c r="I65" s="65"/>
      <c r="J65" s="65"/>
      <c r="K65" s="121"/>
      <c r="L65" s="645" t="s">
        <v>643</v>
      </c>
      <c r="M65" s="21"/>
      <c r="N65" s="432"/>
      <c r="O65" s="40"/>
      <c r="P65" s="40"/>
      <c r="Q65" s="40"/>
    </row>
    <row r="66" spans="1:17" ht="12.75">
      <c r="A66" s="460" t="s">
        <v>479</v>
      </c>
      <c r="B66" s="474" t="s">
        <v>594</v>
      </c>
      <c r="C66" s="491">
        <v>24</v>
      </c>
      <c r="D66" s="117"/>
      <c r="E66" s="489"/>
      <c r="F66" s="625"/>
      <c r="G66" s="567"/>
      <c r="H66" s="56"/>
      <c r="I66" s="20"/>
      <c r="J66" s="20"/>
      <c r="K66" s="121"/>
      <c r="L66" s="645">
        <v>24</v>
      </c>
      <c r="N66" s="432"/>
      <c r="O66" s="40"/>
      <c r="P66" s="40"/>
      <c r="Q66" s="40"/>
    </row>
    <row r="67" spans="1:17" s="41" customFormat="1" ht="17.25" customHeight="1">
      <c r="A67" s="124">
        <v>41</v>
      </c>
      <c r="B67" s="437" t="s">
        <v>381</v>
      </c>
      <c r="C67" s="453" t="s">
        <v>475</v>
      </c>
      <c r="D67" s="55"/>
      <c r="E67" s="378"/>
      <c r="F67" s="567"/>
      <c r="G67" s="625"/>
      <c r="H67" s="56"/>
      <c r="I67" s="65"/>
      <c r="J67" s="65"/>
      <c r="K67" s="121"/>
      <c r="L67" s="645" t="s">
        <v>475</v>
      </c>
      <c r="M67" s="21"/>
      <c r="N67" s="432"/>
      <c r="O67" s="40"/>
      <c r="P67" s="40"/>
      <c r="Q67" s="40"/>
    </row>
    <row r="68" spans="1:17" s="41" customFormat="1" ht="17.25" customHeight="1">
      <c r="A68" s="124">
        <v>42</v>
      </c>
      <c r="B68" s="437" t="s">
        <v>382</v>
      </c>
      <c r="C68" s="453" t="s">
        <v>645</v>
      </c>
      <c r="D68" s="55"/>
      <c r="E68" s="378"/>
      <c r="F68" s="567"/>
      <c r="G68" s="625"/>
      <c r="H68" s="56"/>
      <c r="I68" s="65"/>
      <c r="J68" s="65"/>
      <c r="K68" s="121"/>
      <c r="L68" s="645" t="s">
        <v>645</v>
      </c>
      <c r="M68" s="21"/>
      <c r="N68" s="432"/>
      <c r="O68" s="40"/>
      <c r="P68" s="40"/>
      <c r="Q68" s="40"/>
    </row>
    <row r="69" spans="1:17" ht="12.75">
      <c r="A69" s="460" t="s">
        <v>482</v>
      </c>
      <c r="B69" s="474" t="s">
        <v>595</v>
      </c>
      <c r="C69" s="491">
        <v>25</v>
      </c>
      <c r="D69" s="55"/>
      <c r="E69" s="378"/>
      <c r="F69" s="625"/>
      <c r="G69" s="567"/>
      <c r="H69" s="56"/>
      <c r="I69" s="20"/>
      <c r="J69" s="20"/>
      <c r="K69" s="121"/>
      <c r="L69" s="645">
        <v>25</v>
      </c>
      <c r="N69" s="432"/>
      <c r="O69" s="40"/>
      <c r="P69" s="40"/>
      <c r="Q69" s="40"/>
    </row>
    <row r="70" spans="1:17" s="41" customFormat="1" ht="17.25" customHeight="1">
      <c r="A70" s="124">
        <v>43</v>
      </c>
      <c r="B70" s="437" t="s">
        <v>649</v>
      </c>
      <c r="C70" s="453" t="s">
        <v>650</v>
      </c>
      <c r="D70" s="55"/>
      <c r="E70" s="378"/>
      <c r="F70" s="567"/>
      <c r="G70" s="625"/>
      <c r="H70" s="56"/>
      <c r="I70" s="65"/>
      <c r="J70" s="65"/>
      <c r="K70" s="121"/>
      <c r="L70" s="645" t="s">
        <v>650</v>
      </c>
      <c r="M70" s="21"/>
      <c r="N70" s="432"/>
      <c r="O70" s="40"/>
      <c r="P70" s="40"/>
      <c r="Q70" s="40"/>
    </row>
    <row r="71" spans="1:17" s="41" customFormat="1" ht="17.25" customHeight="1">
      <c r="A71" s="124">
        <v>44</v>
      </c>
      <c r="B71" s="437" t="s">
        <v>384</v>
      </c>
      <c r="C71" s="453" t="s">
        <v>651</v>
      </c>
      <c r="D71" s="55"/>
      <c r="E71" s="378"/>
      <c r="F71" s="567"/>
      <c r="G71" s="625"/>
      <c r="H71" s="56"/>
      <c r="I71" s="65"/>
      <c r="J71" s="65"/>
      <c r="K71" s="121"/>
      <c r="L71" s="645" t="s">
        <v>651</v>
      </c>
      <c r="M71" s="21"/>
      <c r="N71" s="432"/>
      <c r="O71" s="40"/>
      <c r="P71" s="40"/>
      <c r="Q71" s="40"/>
    </row>
    <row r="72" spans="1:17" ht="12.75">
      <c r="A72" s="460" t="s">
        <v>606</v>
      </c>
      <c r="B72" s="474" t="s">
        <v>596</v>
      </c>
      <c r="C72" s="491">
        <v>26</v>
      </c>
      <c r="D72" s="117"/>
      <c r="E72" s="489"/>
      <c r="F72" s="625"/>
      <c r="G72" s="567"/>
      <c r="H72" s="56"/>
      <c r="I72" s="69"/>
      <c r="J72" s="69"/>
      <c r="K72" s="121"/>
      <c r="L72" s="645">
        <v>26</v>
      </c>
      <c r="N72" s="432"/>
      <c r="O72" s="40"/>
      <c r="P72" s="40"/>
      <c r="Q72" s="40"/>
    </row>
    <row r="73" spans="1:17" s="41" customFormat="1" ht="17.25" customHeight="1">
      <c r="A73" s="124">
        <v>45</v>
      </c>
      <c r="B73" s="437" t="s">
        <v>386</v>
      </c>
      <c r="C73" s="453" t="s">
        <v>652</v>
      </c>
      <c r="D73" s="55"/>
      <c r="E73" s="378"/>
      <c r="F73" s="567"/>
      <c r="G73" s="625"/>
      <c r="H73" s="56"/>
      <c r="I73" s="65"/>
      <c r="J73" s="65"/>
      <c r="K73" s="121"/>
      <c r="L73" s="645" t="s">
        <v>652</v>
      </c>
      <c r="M73" s="21"/>
      <c r="N73" s="432"/>
      <c r="O73" s="40"/>
      <c r="P73" s="40"/>
      <c r="Q73" s="40"/>
    </row>
    <row r="74" spans="1:17" s="41" customFormat="1" ht="17.25" customHeight="1">
      <c r="A74" s="124">
        <v>46</v>
      </c>
      <c r="B74" s="437" t="s">
        <v>387</v>
      </c>
      <c r="C74" s="453" t="s">
        <v>653</v>
      </c>
      <c r="D74" s="55"/>
      <c r="E74" s="378"/>
      <c r="F74" s="567"/>
      <c r="G74" s="625"/>
      <c r="H74" s="56"/>
      <c r="I74" s="65"/>
      <c r="J74" s="65"/>
      <c r="K74" s="121"/>
      <c r="L74" s="645" t="s">
        <v>653</v>
      </c>
      <c r="M74" s="21"/>
      <c r="N74" s="432"/>
      <c r="O74" s="40"/>
      <c r="P74" s="40"/>
      <c r="Q74" s="40"/>
    </row>
    <row r="75" spans="1:17" ht="12.75">
      <c r="A75" s="460" t="s">
        <v>484</v>
      </c>
      <c r="B75" s="474" t="s">
        <v>597</v>
      </c>
      <c r="C75" s="491">
        <v>27</v>
      </c>
      <c r="D75" s="55"/>
      <c r="E75" s="378"/>
      <c r="F75" s="625"/>
      <c r="G75" s="567"/>
      <c r="H75" s="56"/>
      <c r="I75" s="69"/>
      <c r="J75" s="69"/>
      <c r="K75" s="121"/>
      <c r="L75" s="645">
        <v>27</v>
      </c>
      <c r="N75" s="432"/>
      <c r="O75" s="40"/>
      <c r="P75" s="40"/>
      <c r="Q75" s="40"/>
    </row>
    <row r="76" spans="1:17" s="41" customFormat="1" ht="17.25" customHeight="1">
      <c r="A76" s="124">
        <v>47</v>
      </c>
      <c r="B76" s="437" t="s">
        <v>388</v>
      </c>
      <c r="C76" s="453" t="s">
        <v>481</v>
      </c>
      <c r="D76" s="55"/>
      <c r="E76" s="378"/>
      <c r="F76" s="567"/>
      <c r="G76" s="625"/>
      <c r="H76" s="56"/>
      <c r="I76" s="65"/>
      <c r="J76" s="65"/>
      <c r="K76" s="121"/>
      <c r="L76" s="645" t="s">
        <v>481</v>
      </c>
      <c r="M76" s="21"/>
      <c r="N76" s="432"/>
      <c r="O76" s="40"/>
      <c r="P76" s="40"/>
      <c r="Q76" s="40"/>
    </row>
    <row r="77" spans="1:17" s="41" customFormat="1" ht="17.25" customHeight="1">
      <c r="A77" s="124">
        <v>48</v>
      </c>
      <c r="B77" s="437" t="s">
        <v>389</v>
      </c>
      <c r="C77" s="453" t="s">
        <v>654</v>
      </c>
      <c r="D77" s="55"/>
      <c r="E77" s="378"/>
      <c r="F77" s="567"/>
      <c r="G77" s="625"/>
      <c r="H77" s="56"/>
      <c r="I77" s="65"/>
      <c r="J77" s="65"/>
      <c r="K77" s="121"/>
      <c r="L77" s="645" t="s">
        <v>654</v>
      </c>
      <c r="M77" s="21"/>
      <c r="N77" s="432"/>
      <c r="O77" s="40"/>
      <c r="P77" s="40"/>
      <c r="Q77" s="40"/>
    </row>
    <row r="78" spans="1:17" s="41" customFormat="1" ht="17.25" customHeight="1">
      <c r="A78" s="124">
        <v>49</v>
      </c>
      <c r="B78" s="437" t="s">
        <v>656</v>
      </c>
      <c r="C78" s="453" t="s">
        <v>655</v>
      </c>
      <c r="D78" s="55"/>
      <c r="E78" s="378"/>
      <c r="F78" s="567"/>
      <c r="G78" s="625"/>
      <c r="H78" s="56"/>
      <c r="I78" s="65"/>
      <c r="J78" s="65"/>
      <c r="K78" s="121"/>
      <c r="L78" s="645" t="s">
        <v>655</v>
      </c>
      <c r="M78" s="21"/>
      <c r="N78" s="432"/>
      <c r="O78" s="40"/>
      <c r="P78" s="40"/>
      <c r="Q78" s="40"/>
    </row>
    <row r="79" spans="1:17" s="41" customFormat="1" ht="17.25" customHeight="1">
      <c r="A79" s="124">
        <v>50</v>
      </c>
      <c r="B79" s="437" t="s">
        <v>390</v>
      </c>
      <c r="C79" s="453" t="s">
        <v>657</v>
      </c>
      <c r="D79" s="55"/>
      <c r="E79" s="378"/>
      <c r="F79" s="567"/>
      <c r="G79" s="625"/>
      <c r="H79" s="56"/>
      <c r="I79" s="65"/>
      <c r="J79" s="65"/>
      <c r="K79" s="121"/>
      <c r="L79" s="645" t="s">
        <v>657</v>
      </c>
      <c r="M79" s="21"/>
      <c r="N79" s="432"/>
      <c r="O79" s="40"/>
      <c r="P79" s="40"/>
      <c r="Q79" s="40"/>
    </row>
    <row r="80" spans="1:17" s="41" customFormat="1" ht="17.25" customHeight="1">
      <c r="A80" s="124">
        <v>51</v>
      </c>
      <c r="B80" s="437" t="s">
        <v>391</v>
      </c>
      <c r="C80" s="453" t="s">
        <v>675</v>
      </c>
      <c r="D80" s="55"/>
      <c r="E80" s="378"/>
      <c r="F80" s="567"/>
      <c r="G80" s="625"/>
      <c r="H80" s="56"/>
      <c r="I80" s="65"/>
      <c r="J80" s="65"/>
      <c r="K80" s="121"/>
      <c r="L80" s="645" t="s">
        <v>675</v>
      </c>
      <c r="M80" s="21"/>
      <c r="N80" s="432"/>
      <c r="O80" s="40"/>
      <c r="P80" s="40"/>
      <c r="Q80" s="40"/>
    </row>
    <row r="81" spans="1:17" ht="12.75">
      <c r="A81" s="460" t="s">
        <v>607</v>
      </c>
      <c r="B81" s="474" t="s">
        <v>598</v>
      </c>
      <c r="C81" s="491">
        <v>28</v>
      </c>
      <c r="D81" s="55"/>
      <c r="E81" s="378"/>
      <c r="F81" s="625"/>
      <c r="G81" s="567"/>
      <c r="H81" s="56"/>
      <c r="I81" s="20"/>
      <c r="J81" s="20"/>
      <c r="K81" s="121"/>
      <c r="L81" s="645">
        <v>28</v>
      </c>
      <c r="N81" s="432"/>
      <c r="O81" s="40"/>
      <c r="P81" s="40"/>
      <c r="Q81" s="40"/>
    </row>
    <row r="82" spans="1:17" s="41" customFormat="1" ht="17.25" customHeight="1">
      <c r="A82" s="124">
        <v>52</v>
      </c>
      <c r="B82" s="437" t="s">
        <v>392</v>
      </c>
      <c r="C82" s="453" t="s">
        <v>658</v>
      </c>
      <c r="D82" s="55"/>
      <c r="E82" s="378"/>
      <c r="F82" s="567"/>
      <c r="G82" s="625"/>
      <c r="H82" s="56"/>
      <c r="I82" s="65"/>
      <c r="J82" s="65"/>
      <c r="K82" s="121"/>
      <c r="L82" s="645" t="s">
        <v>658</v>
      </c>
      <c r="M82" s="21"/>
      <c r="N82" s="432"/>
      <c r="O82" s="40"/>
      <c r="P82" s="40"/>
      <c r="Q82" s="40"/>
    </row>
    <row r="83" spans="1:17" ht="12.75">
      <c r="A83" s="460" t="s">
        <v>608</v>
      </c>
      <c r="B83" s="474" t="s">
        <v>670</v>
      </c>
      <c r="C83" s="516">
        <v>29</v>
      </c>
      <c r="D83" s="55"/>
      <c r="E83" s="378"/>
      <c r="F83" s="625"/>
      <c r="G83" s="567"/>
      <c r="H83" s="56"/>
      <c r="I83" s="20"/>
      <c r="J83" s="20"/>
      <c r="K83" s="121"/>
      <c r="L83" s="645">
        <v>29</v>
      </c>
      <c r="N83" s="432"/>
      <c r="O83" s="40"/>
      <c r="P83" s="40"/>
      <c r="Q83" s="40"/>
    </row>
    <row r="84" spans="1:17" s="41" customFormat="1" ht="17.25" customHeight="1">
      <c r="A84" s="124">
        <v>53</v>
      </c>
      <c r="B84" s="437" t="s">
        <v>667</v>
      </c>
      <c r="C84" s="453" t="s">
        <v>676</v>
      </c>
      <c r="D84" s="55"/>
      <c r="E84" s="378"/>
      <c r="F84" s="567"/>
      <c r="G84" s="625"/>
      <c r="H84" s="56"/>
      <c r="I84" s="65"/>
      <c r="J84" s="65"/>
      <c r="K84" s="121"/>
      <c r="L84" s="645" t="s">
        <v>676</v>
      </c>
      <c r="M84" s="21"/>
      <c r="N84" s="432"/>
      <c r="O84" s="40"/>
      <c r="P84" s="40"/>
      <c r="Q84" s="40"/>
    </row>
    <row r="85" spans="1:17" s="41" customFormat="1" ht="17.25" customHeight="1">
      <c r="A85" s="124">
        <v>54</v>
      </c>
      <c r="B85" s="437" t="s">
        <v>713</v>
      </c>
      <c r="C85" s="453">
        <v>293</v>
      </c>
      <c r="D85" s="55"/>
      <c r="E85" s="378"/>
      <c r="F85" s="567"/>
      <c r="G85" s="625"/>
      <c r="H85" s="56"/>
      <c r="I85" s="65"/>
      <c r="J85" s="65"/>
      <c r="K85" s="121"/>
      <c r="L85" s="645">
        <v>293</v>
      </c>
      <c r="M85" s="21"/>
      <c r="N85" s="432"/>
      <c r="O85" s="40"/>
      <c r="P85" s="40"/>
      <c r="Q85" s="40"/>
    </row>
    <row r="86" spans="1:17" ht="12.75">
      <c r="A86" s="460" t="s">
        <v>609</v>
      </c>
      <c r="B86" s="474" t="s">
        <v>599</v>
      </c>
      <c r="C86" s="491">
        <v>30</v>
      </c>
      <c r="D86" s="55"/>
      <c r="E86" s="378"/>
      <c r="F86" s="625"/>
      <c r="G86" s="567"/>
      <c r="H86" s="56"/>
      <c r="I86" s="20"/>
      <c r="J86" s="20"/>
      <c r="K86" s="121"/>
      <c r="L86" s="645">
        <v>30</v>
      </c>
      <c r="N86" s="432"/>
      <c r="O86" s="40"/>
      <c r="P86" s="40"/>
      <c r="Q86" s="40"/>
    </row>
    <row r="87" spans="1:17" s="41" customFormat="1" ht="17.25" customHeight="1">
      <c r="A87" s="124">
        <v>55</v>
      </c>
      <c r="B87" s="437" t="s">
        <v>394</v>
      </c>
      <c r="C87" s="453" t="s">
        <v>483</v>
      </c>
      <c r="D87" s="55"/>
      <c r="E87" s="378"/>
      <c r="F87" s="567"/>
      <c r="G87" s="625"/>
      <c r="H87" s="56"/>
      <c r="I87" s="65"/>
      <c r="J87" s="65"/>
      <c r="K87" s="121"/>
      <c r="L87" s="645" t="s">
        <v>483</v>
      </c>
      <c r="M87" s="21"/>
      <c r="N87" s="432"/>
      <c r="O87" s="40"/>
      <c r="P87" s="40"/>
      <c r="Q87" s="40"/>
    </row>
    <row r="88" spans="1:17" ht="15.75">
      <c r="A88" s="465" t="s">
        <v>66</v>
      </c>
      <c r="B88" s="483" t="s">
        <v>600</v>
      </c>
      <c r="C88" s="459" t="s">
        <v>66</v>
      </c>
      <c r="D88" s="226"/>
      <c r="E88" s="511"/>
      <c r="F88" s="625"/>
      <c r="G88" s="505"/>
      <c r="H88" s="151"/>
      <c r="I88" s="69"/>
      <c r="J88" s="69"/>
      <c r="K88" s="121"/>
      <c r="L88" s="645" t="s">
        <v>66</v>
      </c>
      <c r="N88" s="432"/>
      <c r="O88" s="40"/>
      <c r="P88" s="40"/>
      <c r="Q88" s="40"/>
    </row>
    <row r="89" spans="1:17" ht="15.75">
      <c r="A89" s="460" t="s">
        <v>668</v>
      </c>
      <c r="B89" s="474" t="s">
        <v>600</v>
      </c>
      <c r="C89" s="491">
        <v>35</v>
      </c>
      <c r="D89" s="226"/>
      <c r="E89" s="511"/>
      <c r="F89" s="505"/>
      <c r="G89" s="567"/>
      <c r="H89" s="151"/>
      <c r="I89" s="69"/>
      <c r="J89" s="69"/>
      <c r="K89" s="121"/>
      <c r="L89" s="645">
        <v>35</v>
      </c>
      <c r="N89" s="432"/>
      <c r="O89" s="40"/>
      <c r="P89" s="40"/>
      <c r="Q89" s="40"/>
    </row>
    <row r="90" spans="1:17" s="41" customFormat="1" ht="17.25" customHeight="1">
      <c r="A90" s="124">
        <v>56</v>
      </c>
      <c r="B90" s="437" t="s">
        <v>396</v>
      </c>
      <c r="C90" s="453" t="s">
        <v>659</v>
      </c>
      <c r="D90" s="55"/>
      <c r="E90" s="378"/>
      <c r="F90" s="567"/>
      <c r="G90" s="625"/>
      <c r="H90" s="56"/>
      <c r="I90" s="65"/>
      <c r="J90" s="65"/>
      <c r="K90" s="121"/>
      <c r="L90" s="645" t="s">
        <v>659</v>
      </c>
      <c r="M90" s="21"/>
      <c r="N90" s="432"/>
      <c r="O90" s="40"/>
      <c r="P90" s="40"/>
      <c r="Q90" s="40"/>
    </row>
    <row r="91" spans="1:17" s="41" customFormat="1" ht="29.25" customHeight="1">
      <c r="A91" s="124">
        <v>57</v>
      </c>
      <c r="B91" s="437" t="s">
        <v>311</v>
      </c>
      <c r="C91" s="453" t="s">
        <v>677</v>
      </c>
      <c r="D91" s="55"/>
      <c r="E91" s="378"/>
      <c r="F91" s="567"/>
      <c r="G91" s="625"/>
      <c r="H91" s="56"/>
      <c r="I91" s="65"/>
      <c r="J91" s="65"/>
      <c r="K91" s="121"/>
      <c r="L91" s="645" t="s">
        <v>677</v>
      </c>
      <c r="M91" s="21"/>
      <c r="N91" s="432"/>
      <c r="O91" s="40"/>
      <c r="P91" s="40"/>
      <c r="Q91" s="40"/>
    </row>
    <row r="92" spans="1:17" ht="15.75">
      <c r="A92" s="465" t="s">
        <v>67</v>
      </c>
      <c r="B92" s="483" t="s">
        <v>601</v>
      </c>
      <c r="C92" s="459" t="s">
        <v>67</v>
      </c>
      <c r="D92" s="226"/>
      <c r="E92" s="511"/>
      <c r="F92" s="625"/>
      <c r="G92" s="505"/>
      <c r="H92" s="151"/>
      <c r="I92" s="5"/>
      <c r="J92" s="5"/>
      <c r="K92" s="121"/>
      <c r="L92" s="645" t="s">
        <v>67</v>
      </c>
      <c r="N92" s="432"/>
      <c r="O92" s="40"/>
      <c r="P92" s="40"/>
      <c r="Q92" s="40"/>
    </row>
    <row r="93" spans="1:17" ht="15.75">
      <c r="A93" s="460" t="s">
        <v>610</v>
      </c>
      <c r="B93" s="474" t="s">
        <v>602</v>
      </c>
      <c r="C93" s="491">
        <v>36</v>
      </c>
      <c r="D93" s="226"/>
      <c r="E93" s="511"/>
      <c r="F93" s="505"/>
      <c r="G93" s="567"/>
      <c r="H93" s="151"/>
      <c r="I93" s="5"/>
      <c r="J93" s="5"/>
      <c r="K93" s="121"/>
      <c r="L93" s="645">
        <v>36</v>
      </c>
      <c r="N93" s="432"/>
      <c r="O93" s="40"/>
      <c r="P93" s="40"/>
      <c r="Q93" s="40"/>
    </row>
    <row r="94" spans="1:17" s="41" customFormat="1" ht="17.25" customHeight="1">
      <c r="A94" s="124">
        <v>58</v>
      </c>
      <c r="B94" s="437" t="s">
        <v>397</v>
      </c>
      <c r="C94" s="453" t="s">
        <v>660</v>
      </c>
      <c r="D94" s="55"/>
      <c r="E94" s="378"/>
      <c r="F94" s="567"/>
      <c r="G94" s="625"/>
      <c r="H94" s="56"/>
      <c r="I94" s="65"/>
      <c r="J94" s="65"/>
      <c r="K94" s="121"/>
      <c r="L94" s="645" t="s">
        <v>660</v>
      </c>
      <c r="M94" s="21"/>
      <c r="N94" s="432"/>
      <c r="O94" s="40"/>
      <c r="P94" s="40"/>
      <c r="Q94" s="40"/>
    </row>
    <row r="95" spans="1:17" s="988" customFormat="1" ht="15.75">
      <c r="A95" s="942" t="s">
        <v>2</v>
      </c>
      <c r="B95" s="943" t="s">
        <v>398</v>
      </c>
      <c r="C95" s="981" t="s">
        <v>2</v>
      </c>
      <c r="D95" s="982"/>
      <c r="E95" s="983"/>
      <c r="F95" s="984"/>
      <c r="G95" s="981"/>
      <c r="H95" s="985"/>
      <c r="I95" s="986"/>
      <c r="J95" s="986"/>
      <c r="K95" s="900"/>
      <c r="L95" s="901" t="s">
        <v>2</v>
      </c>
      <c r="M95" s="987"/>
      <c r="N95" s="903"/>
      <c r="O95" s="633"/>
      <c r="P95" s="633"/>
      <c r="Q95" s="633"/>
    </row>
    <row r="96" spans="1:17" s="634" customFormat="1" ht="15.75">
      <c r="A96" s="946" t="s">
        <v>612</v>
      </c>
      <c r="B96" s="947" t="s">
        <v>662</v>
      </c>
      <c r="C96" s="948">
        <v>43</v>
      </c>
      <c r="D96" s="989"/>
      <c r="E96" s="990"/>
      <c r="F96" s="981"/>
      <c r="G96" s="949"/>
      <c r="H96" s="991"/>
      <c r="I96" s="992"/>
      <c r="J96" s="992"/>
      <c r="K96" s="900"/>
      <c r="L96" s="901">
        <v>43</v>
      </c>
      <c r="M96" s="902"/>
      <c r="N96" s="903"/>
      <c r="O96" s="633"/>
      <c r="P96" s="633"/>
      <c r="Q96" s="633"/>
    </row>
    <row r="97" spans="1:17" s="939" customFormat="1" ht="12.75">
      <c r="A97" s="939">
        <v>59</v>
      </c>
      <c r="B97" s="993" t="s">
        <v>2140</v>
      </c>
      <c r="C97" s="939" t="s">
        <v>2136</v>
      </c>
    </row>
    <row r="98" spans="1:17" s="939" customFormat="1" ht="12.75">
      <c r="A98" s="939">
        <v>60</v>
      </c>
      <c r="B98" s="993" t="s">
        <v>2153</v>
      </c>
      <c r="C98" s="939" t="s">
        <v>2137</v>
      </c>
    </row>
    <row r="99" spans="1:17" s="994" customFormat="1" ht="17.25" customHeight="1">
      <c r="A99" s="257">
        <v>61</v>
      </c>
      <c r="B99" s="632" t="s">
        <v>2099</v>
      </c>
      <c r="C99" s="939" t="s">
        <v>2100</v>
      </c>
      <c r="D99" s="676"/>
      <c r="E99" s="724"/>
      <c r="F99" s="949"/>
      <c r="G99" s="984"/>
      <c r="H99" s="899"/>
      <c r="I99" s="952"/>
      <c r="J99" s="952"/>
      <c r="K99" s="900"/>
      <c r="L99" s="901" t="s">
        <v>678</v>
      </c>
      <c r="M99" s="977"/>
      <c r="N99" s="903"/>
      <c r="O99" s="633"/>
      <c r="P99" s="633"/>
      <c r="Q99" s="633"/>
    </row>
    <row r="100" spans="1:17" s="994" customFormat="1" ht="17.25" customHeight="1">
      <c r="A100" s="257">
        <v>62</v>
      </c>
      <c r="B100" s="632" t="s">
        <v>399</v>
      </c>
      <c r="C100" s="939" t="s">
        <v>678</v>
      </c>
      <c r="D100" s="676"/>
      <c r="E100" s="724"/>
      <c r="F100" s="949"/>
      <c r="G100" s="984"/>
      <c r="H100" s="899"/>
      <c r="I100" s="952"/>
      <c r="J100" s="952"/>
      <c r="K100" s="900"/>
      <c r="L100" s="901" t="s">
        <v>678</v>
      </c>
      <c r="M100" s="977"/>
      <c r="N100" s="903"/>
      <c r="O100" s="633"/>
      <c r="P100" s="633"/>
      <c r="Q100" s="633"/>
    </row>
    <row r="101" spans="1:17" s="943" customFormat="1" ht="20.100000000000001" customHeight="1">
      <c r="A101" s="943" t="s">
        <v>400</v>
      </c>
      <c r="B101" s="943" t="s">
        <v>603</v>
      </c>
      <c r="C101" s="995" t="s">
        <v>400</v>
      </c>
    </row>
    <row r="102" spans="1:17" s="634" customFormat="1" ht="31.5" customHeight="1">
      <c r="A102" s="946" t="s">
        <v>669</v>
      </c>
      <c r="B102" s="947" t="s">
        <v>2155</v>
      </c>
      <c r="C102" s="948" t="s">
        <v>2154</v>
      </c>
      <c r="D102" s="676"/>
      <c r="E102" s="724"/>
      <c r="F102" s="899"/>
      <c r="G102" s="935"/>
      <c r="H102" s="935"/>
      <c r="I102" s="900"/>
      <c r="J102" s="901"/>
      <c r="K102" s="902"/>
      <c r="L102" s="903"/>
      <c r="M102" s="633"/>
      <c r="N102" s="633"/>
      <c r="O102" s="633"/>
    </row>
    <row r="103" spans="1:17" s="994" customFormat="1" ht="17.25" customHeight="1">
      <c r="A103" s="257">
        <v>63</v>
      </c>
      <c r="B103" s="632" t="s">
        <v>310</v>
      </c>
      <c r="C103" s="939" t="s">
        <v>680</v>
      </c>
      <c r="D103" s="676"/>
      <c r="E103" s="724"/>
      <c r="F103" s="949"/>
      <c r="G103" s="984"/>
      <c r="H103" s="899"/>
      <c r="I103" s="952"/>
      <c r="J103" s="952"/>
      <c r="K103" s="900"/>
      <c r="L103" s="901"/>
      <c r="M103" s="977"/>
      <c r="N103" s="903"/>
      <c r="O103" s="633"/>
      <c r="P103" s="633"/>
      <c r="Q103" s="633"/>
    </row>
    <row r="104" spans="1:17" ht="12.75">
      <c r="A104" s="607"/>
      <c r="E104" s="621"/>
      <c r="H104" s="3"/>
      <c r="J104" s="4"/>
      <c r="K104" s="645"/>
      <c r="L104" s="38"/>
      <c r="M104" s="38"/>
      <c r="N104" s="38"/>
    </row>
  </sheetData>
  <mergeCells count="135">
    <mergeCell ref="F5:G5"/>
    <mergeCell ref="B5:B6"/>
    <mergeCell ref="V1:W1"/>
    <mergeCell ref="X1:Y1"/>
    <mergeCell ref="Z1:AA1"/>
    <mergeCell ref="C5:C6"/>
    <mergeCell ref="A5:A6"/>
    <mergeCell ref="B3:F3"/>
    <mergeCell ref="B2:G2"/>
    <mergeCell ref="C4:G4"/>
    <mergeCell ref="J1:K1"/>
    <mergeCell ref="L1:M1"/>
    <mergeCell ref="N1:O1"/>
    <mergeCell ref="P1:Q1"/>
    <mergeCell ref="R1:S1"/>
    <mergeCell ref="T1:U1"/>
    <mergeCell ref="A1:B1"/>
    <mergeCell ref="C1:D1"/>
    <mergeCell ref="E1:F1"/>
    <mergeCell ref="H1:I1"/>
    <mergeCell ref="AH1:AI1"/>
    <mergeCell ref="AJ1:AK1"/>
    <mergeCell ref="AL1:AM1"/>
    <mergeCell ref="AN1:AO1"/>
    <mergeCell ref="AP1:AQ1"/>
    <mergeCell ref="AR1:AS1"/>
    <mergeCell ref="AB1:AC1"/>
    <mergeCell ref="AD1:AE1"/>
    <mergeCell ref="AF1:AG1"/>
    <mergeCell ref="BF1:BG1"/>
    <mergeCell ref="BH1:BI1"/>
    <mergeCell ref="BJ1:BK1"/>
    <mergeCell ref="BL1:BM1"/>
    <mergeCell ref="BN1:BO1"/>
    <mergeCell ref="BP1:BQ1"/>
    <mergeCell ref="AT1:AU1"/>
    <mergeCell ref="AV1:AW1"/>
    <mergeCell ref="AX1:AY1"/>
    <mergeCell ref="AZ1:BA1"/>
    <mergeCell ref="BB1:BC1"/>
    <mergeCell ref="BD1:BE1"/>
    <mergeCell ref="CD1:CE1"/>
    <mergeCell ref="CF1:CG1"/>
    <mergeCell ref="CH1:CI1"/>
    <mergeCell ref="CJ1:CK1"/>
    <mergeCell ref="CL1:CM1"/>
    <mergeCell ref="CN1:CO1"/>
    <mergeCell ref="BR1:BS1"/>
    <mergeCell ref="BT1:BU1"/>
    <mergeCell ref="BV1:BW1"/>
    <mergeCell ref="BX1:BY1"/>
    <mergeCell ref="BZ1:CA1"/>
    <mergeCell ref="CB1:CC1"/>
    <mergeCell ref="DB1:DC1"/>
    <mergeCell ref="DD1:DE1"/>
    <mergeCell ref="DF1:DG1"/>
    <mergeCell ref="DH1:DI1"/>
    <mergeCell ref="DJ1:DK1"/>
    <mergeCell ref="DL1:DM1"/>
    <mergeCell ref="CP1:CQ1"/>
    <mergeCell ref="CR1:CS1"/>
    <mergeCell ref="CT1:CU1"/>
    <mergeCell ref="CV1:CW1"/>
    <mergeCell ref="CX1:CY1"/>
    <mergeCell ref="CZ1:DA1"/>
    <mergeCell ref="DZ1:EA1"/>
    <mergeCell ref="EB1:EC1"/>
    <mergeCell ref="ED1:EE1"/>
    <mergeCell ref="EF1:EG1"/>
    <mergeCell ref="EH1:EI1"/>
    <mergeCell ref="EJ1:EK1"/>
    <mergeCell ref="DN1:DO1"/>
    <mergeCell ref="DP1:DQ1"/>
    <mergeCell ref="DR1:DS1"/>
    <mergeCell ref="DT1:DU1"/>
    <mergeCell ref="DV1:DW1"/>
    <mergeCell ref="DX1:DY1"/>
    <mergeCell ref="EX1:EY1"/>
    <mergeCell ref="EZ1:FA1"/>
    <mergeCell ref="FB1:FC1"/>
    <mergeCell ref="FD1:FE1"/>
    <mergeCell ref="FF1:FG1"/>
    <mergeCell ref="FH1:FI1"/>
    <mergeCell ref="EL1:EM1"/>
    <mergeCell ref="EN1:EO1"/>
    <mergeCell ref="EP1:EQ1"/>
    <mergeCell ref="ER1:ES1"/>
    <mergeCell ref="ET1:EU1"/>
    <mergeCell ref="EV1:EW1"/>
    <mergeCell ref="FV1:FW1"/>
    <mergeCell ref="FX1:FY1"/>
    <mergeCell ref="FZ1:GA1"/>
    <mergeCell ref="GB1:GC1"/>
    <mergeCell ref="GD1:GE1"/>
    <mergeCell ref="GF1:GG1"/>
    <mergeCell ref="FJ1:FK1"/>
    <mergeCell ref="FL1:FM1"/>
    <mergeCell ref="FN1:FO1"/>
    <mergeCell ref="FP1:FQ1"/>
    <mergeCell ref="FR1:FS1"/>
    <mergeCell ref="FT1:FU1"/>
    <mergeCell ref="GT1:GU1"/>
    <mergeCell ref="GV1:GW1"/>
    <mergeCell ref="GX1:GY1"/>
    <mergeCell ref="GZ1:HA1"/>
    <mergeCell ref="HB1:HC1"/>
    <mergeCell ref="HD1:HE1"/>
    <mergeCell ref="GH1:GI1"/>
    <mergeCell ref="GJ1:GK1"/>
    <mergeCell ref="GL1:GM1"/>
    <mergeCell ref="GN1:GO1"/>
    <mergeCell ref="GP1:GQ1"/>
    <mergeCell ref="GR1:GS1"/>
    <mergeCell ref="IP1:IQ1"/>
    <mergeCell ref="IR1:IS1"/>
    <mergeCell ref="IT1:IU1"/>
    <mergeCell ref="IV1:IW1"/>
    <mergeCell ref="ID1:IE1"/>
    <mergeCell ref="IF1:IG1"/>
    <mergeCell ref="IH1:II1"/>
    <mergeCell ref="IJ1:IK1"/>
    <mergeCell ref="IL1:IM1"/>
    <mergeCell ref="IN1:IO1"/>
    <mergeCell ref="HR1:HS1"/>
    <mergeCell ref="HT1:HU1"/>
    <mergeCell ref="HV1:HW1"/>
    <mergeCell ref="HX1:HY1"/>
    <mergeCell ref="HZ1:IA1"/>
    <mergeCell ref="IB1:IC1"/>
    <mergeCell ref="HF1:HG1"/>
    <mergeCell ref="HH1:HI1"/>
    <mergeCell ref="HJ1:HK1"/>
    <mergeCell ref="HL1:HM1"/>
    <mergeCell ref="HN1:HO1"/>
    <mergeCell ref="HP1:HQ1"/>
  </mergeCells>
  <conditionalFormatting sqref="L11:L96 L99:L100 K102:K104">
    <cfRule type="cellIs" dxfId="25" priority="11" operator="equal">
      <formula>"A"</formula>
    </cfRule>
    <cfRule type="cellIs" dxfId="24" priority="12" operator="equal">
      <formula>"A"</formula>
    </cfRule>
    <cfRule type="cellIs" dxfId="23" priority="13" operator="equal">
      <formula>"A"</formula>
    </cfRule>
  </conditionalFormatting>
  <conditionalFormatting sqref="L11:L96 L99:L100 K102:K104">
    <cfRule type="cellIs" dxfId="22" priority="10" operator="equal">
      <formula>"A"</formula>
    </cfRule>
  </conditionalFormatting>
  <conditionalFormatting sqref="J102:J103">
    <cfRule type="cellIs" dxfId="21" priority="6" operator="equal">
      <formula>"A"</formula>
    </cfRule>
    <cfRule type="cellIs" dxfId="20" priority="7" operator="equal">
      <formula>"A"</formula>
    </cfRule>
    <cfRule type="cellIs" dxfId="19" priority="8" operator="equal">
      <formula>"A"</formula>
    </cfRule>
  </conditionalFormatting>
  <conditionalFormatting sqref="J102:J103">
    <cfRule type="cellIs" dxfId="18" priority="5" operator="equal">
      <formula>"A"</formula>
    </cfRule>
  </conditionalFormatting>
  <conditionalFormatting sqref="L103">
    <cfRule type="cellIs" dxfId="17" priority="2" operator="equal">
      <formula>"A"</formula>
    </cfRule>
    <cfRule type="cellIs" dxfId="16" priority="3" operator="equal">
      <formula>"A"</formula>
    </cfRule>
    <cfRule type="cellIs" dxfId="15" priority="4" operator="equal">
      <formula>"A"</formula>
    </cfRule>
  </conditionalFormatting>
  <conditionalFormatting sqref="L103">
    <cfRule type="cellIs" dxfId="14" priority="1" operator="equal">
      <formula>"A"</formula>
    </cfRule>
  </conditionalFormatting>
  <pageMargins left="0.52083333333333337" right="0.25" top="0.63541666666666663" bottom="0.5625" header="0.3" footer="0.3"/>
  <pageSetup orientation="portrait" r:id="rId1"/>
</worksheet>
</file>

<file path=xl/worksheets/sheet12.xml><?xml version="1.0" encoding="utf-8"?>
<worksheet xmlns="http://schemas.openxmlformats.org/spreadsheetml/2006/main" xmlns:r="http://schemas.openxmlformats.org/officeDocument/2006/relationships">
  <dimension ref="A1:IV704"/>
  <sheetViews>
    <sheetView topLeftCell="A21" workbookViewId="0">
      <selection activeCell="F43" sqref="F43"/>
    </sheetView>
  </sheetViews>
  <sheetFormatPr defaultColWidth="10.28515625" defaultRowHeight="21.95" customHeight="1"/>
  <cols>
    <col min="1" max="1" width="6.7109375" style="608" customWidth="1"/>
    <col min="2" max="2" width="75.42578125" style="607" customWidth="1"/>
    <col min="3" max="3" width="14.140625" style="621" customWidth="1"/>
    <col min="4" max="4" width="10" style="111" hidden="1" customWidth="1"/>
    <col min="5" max="5" width="10" style="621" hidden="1" customWidth="1"/>
    <col min="6" max="6" width="13.85546875" style="621" customWidth="1"/>
    <col min="7" max="7" width="20.42578125" style="621" customWidth="1"/>
    <col min="8" max="8" width="10" style="726" customWidth="1"/>
    <col min="9" max="9" width="9.7109375" style="726" customWidth="1"/>
    <col min="10" max="10" width="10.28515625" style="727" customWidth="1"/>
    <col min="11" max="11" width="16.85546875" style="727" customWidth="1"/>
    <col min="12" max="12" width="4.42578125" style="728" customWidth="1"/>
    <col min="13" max="13" width="9.140625" style="729" customWidth="1"/>
    <col min="14" max="16384" width="10.28515625" style="730"/>
  </cols>
  <sheetData>
    <row r="1" spans="1:16" ht="14.25">
      <c r="A1" s="1572" t="s">
        <v>845</v>
      </c>
      <c r="B1" s="1572"/>
    </row>
    <row r="2" spans="1:16" s="735" customFormat="1" ht="15">
      <c r="A2" s="602"/>
      <c r="B2" s="1584" t="s">
        <v>1527</v>
      </c>
      <c r="C2" s="1584"/>
      <c r="D2" s="1584"/>
      <c r="E2" s="1584"/>
      <c r="F2" s="1584"/>
      <c r="G2" s="1584"/>
      <c r="H2" s="731"/>
      <c r="I2" s="731"/>
      <c r="J2" s="731"/>
      <c r="K2" s="732"/>
      <c r="L2" s="733"/>
      <c r="M2" s="734"/>
    </row>
    <row r="3" spans="1:16" s="742" customFormat="1" ht="75">
      <c r="A3" s="172" t="s">
        <v>45</v>
      </c>
      <c r="B3" s="736" t="s">
        <v>26</v>
      </c>
      <c r="C3" s="737" t="s">
        <v>780</v>
      </c>
      <c r="D3" s="738"/>
      <c r="E3" s="737" t="s">
        <v>413</v>
      </c>
      <c r="F3" s="737" t="s">
        <v>888</v>
      </c>
      <c r="G3" s="736" t="s">
        <v>25</v>
      </c>
      <c r="H3" s="737" t="s">
        <v>36</v>
      </c>
      <c r="I3" s="737" t="s">
        <v>35</v>
      </c>
      <c r="J3" s="736" t="s">
        <v>38</v>
      </c>
      <c r="K3" s="739"/>
      <c r="L3" s="740"/>
      <c r="M3" s="741"/>
    </row>
    <row r="4" spans="1:16" s="746" customFormat="1" ht="14.25">
      <c r="A4" s="244" t="s">
        <v>39</v>
      </c>
      <c r="B4" s="743" t="s">
        <v>11</v>
      </c>
      <c r="C4" s="244" t="s">
        <v>0</v>
      </c>
      <c r="D4" s="743"/>
      <c r="E4" s="244" t="s">
        <v>66</v>
      </c>
      <c r="F4" s="244" t="s">
        <v>66</v>
      </c>
      <c r="G4" s="244" t="s">
        <v>67</v>
      </c>
      <c r="H4" s="744">
        <v>1</v>
      </c>
      <c r="I4" s="744">
        <v>2</v>
      </c>
      <c r="J4" s="744">
        <v>3</v>
      </c>
      <c r="K4" s="729"/>
      <c r="L4" s="745"/>
      <c r="M4" s="745"/>
    </row>
    <row r="5" spans="1:16" s="746" customFormat="1" ht="15.75">
      <c r="A5" s="603"/>
      <c r="B5" s="603" t="s">
        <v>574</v>
      </c>
      <c r="C5" s="747"/>
      <c r="D5" s="748"/>
      <c r="E5" s="747"/>
      <c r="F5" s="747"/>
      <c r="G5" s="747"/>
      <c r="H5" s="207"/>
      <c r="I5" s="207"/>
      <c r="J5" s="207"/>
      <c r="K5" s="729"/>
      <c r="L5" s="745"/>
      <c r="M5" s="745"/>
    </row>
    <row r="6" spans="1:16" s="754" customFormat="1" ht="15.75">
      <c r="A6" s="749" t="s">
        <v>39</v>
      </c>
      <c r="B6" s="750" t="s">
        <v>575</v>
      </c>
      <c r="C6" s="749" t="s">
        <v>39</v>
      </c>
      <c r="D6" s="751"/>
      <c r="E6" s="595"/>
      <c r="F6" s="752" t="s">
        <v>39</v>
      </c>
      <c r="G6" s="595"/>
      <c r="H6" s="344"/>
      <c r="I6" s="344"/>
      <c r="J6" s="344"/>
      <c r="K6" s="727"/>
      <c r="L6" s="753"/>
      <c r="M6" s="745"/>
    </row>
    <row r="7" spans="1:16" s="754" customFormat="1" ht="14.25">
      <c r="A7" s="460" t="s">
        <v>60</v>
      </c>
      <c r="B7" s="755" t="s">
        <v>576</v>
      </c>
      <c r="C7" s="460" t="s">
        <v>402</v>
      </c>
      <c r="D7" s="751"/>
      <c r="E7" s="595"/>
      <c r="F7" s="756" t="s">
        <v>402</v>
      </c>
      <c r="G7" s="595"/>
      <c r="H7" s="344"/>
      <c r="I7" s="344"/>
      <c r="J7" s="344"/>
      <c r="K7" s="727"/>
      <c r="L7" s="753"/>
      <c r="M7" s="745"/>
    </row>
    <row r="8" spans="1:16" s="754" customFormat="1" ht="14.25">
      <c r="A8" s="461">
        <v>1</v>
      </c>
      <c r="B8" s="757" t="s">
        <v>661</v>
      </c>
      <c r="C8" s="461" t="s">
        <v>416</v>
      </c>
      <c r="D8" s="751"/>
      <c r="E8" s="595"/>
      <c r="F8" s="461" t="s">
        <v>416</v>
      </c>
      <c r="G8" s="595"/>
      <c r="H8" s="344"/>
      <c r="I8" s="344"/>
      <c r="J8" s="344"/>
      <c r="K8" s="727"/>
      <c r="L8" s="753"/>
      <c r="M8" s="745"/>
    </row>
    <row r="9" spans="1:16" s="766" customFormat="1" ht="12.75">
      <c r="A9" s="161" t="s">
        <v>74</v>
      </c>
      <c r="B9" s="758" t="s">
        <v>314</v>
      </c>
      <c r="C9" s="759" t="s">
        <v>189</v>
      </c>
      <c r="D9" s="760"/>
      <c r="E9" s="605"/>
      <c r="F9" s="605" t="str">
        <f>LEFT(C9,5)&amp;E9</f>
        <v>0111</v>
      </c>
      <c r="G9" s="761"/>
      <c r="H9" s="762"/>
      <c r="I9" s="762"/>
      <c r="J9" s="344"/>
      <c r="K9" s="763"/>
      <c r="L9" s="764"/>
      <c r="M9" s="765"/>
    </row>
    <row r="10" spans="1:16" s="777" customFormat="1" ht="12.75">
      <c r="A10" s="723"/>
      <c r="B10" s="767" t="s">
        <v>2031</v>
      </c>
      <c r="C10" s="768" t="s">
        <v>2029</v>
      </c>
      <c r="D10" s="769"/>
      <c r="E10" s="770"/>
      <c r="F10" s="768" t="s">
        <v>2029</v>
      </c>
      <c r="G10" s="771"/>
      <c r="H10" s="772"/>
      <c r="I10" s="772"/>
      <c r="J10" s="773"/>
      <c r="K10" s="774"/>
      <c r="L10" s="775"/>
      <c r="M10" s="776"/>
    </row>
    <row r="11" spans="1:16" ht="12.75">
      <c r="A11" s="124">
        <f>IF(E11="","",COUNTA($G$8:G11))</f>
        <v>1</v>
      </c>
      <c r="B11" s="433" t="s">
        <v>1532</v>
      </c>
      <c r="C11" s="778" t="s">
        <v>76</v>
      </c>
      <c r="D11" s="55" t="str">
        <f>LEFT(C11,5)</f>
        <v>01110</v>
      </c>
      <c r="E11" s="378" t="s">
        <v>402</v>
      </c>
      <c r="F11" s="761" t="str">
        <f>LEFT(C11,7)&amp;E11</f>
        <v>011100001</v>
      </c>
      <c r="G11" s="122" t="s">
        <v>69</v>
      </c>
      <c r="H11" s="779" t="s">
        <v>41</v>
      </c>
      <c r="I11" s="779"/>
      <c r="J11" s="344"/>
      <c r="K11" s="763" t="s">
        <v>933</v>
      </c>
      <c r="L11" s="764"/>
      <c r="M11" s="765"/>
      <c r="N11" s="766"/>
      <c r="O11" s="766"/>
      <c r="P11" s="766"/>
    </row>
    <row r="12" spans="1:16" ht="12.75">
      <c r="A12" s="124">
        <f>IF(E12="","",COUNTA($G$8:G12))</f>
        <v>2</v>
      </c>
      <c r="B12" s="433" t="s">
        <v>1533</v>
      </c>
      <c r="C12" s="778" t="s">
        <v>76</v>
      </c>
      <c r="D12" s="55" t="str">
        <f>LEFT(C12,5)</f>
        <v>01110</v>
      </c>
      <c r="E12" s="378" t="s">
        <v>405</v>
      </c>
      <c r="F12" s="761" t="str">
        <f>LEFT(C12,7)&amp;E12</f>
        <v>011100002</v>
      </c>
      <c r="G12" s="122" t="s">
        <v>69</v>
      </c>
      <c r="H12" s="779" t="s">
        <v>41</v>
      </c>
      <c r="I12" s="779"/>
      <c r="J12" s="344"/>
      <c r="K12" s="763" t="s">
        <v>934</v>
      </c>
      <c r="L12" s="764"/>
      <c r="M12" s="765"/>
      <c r="N12" s="766"/>
      <c r="O12" s="766"/>
      <c r="P12" s="766"/>
    </row>
    <row r="13" spans="1:16" s="777" customFormat="1" ht="12.75">
      <c r="A13" s="863"/>
      <c r="B13" s="864" t="s">
        <v>2032</v>
      </c>
      <c r="C13" s="768" t="s">
        <v>2028</v>
      </c>
      <c r="D13" s="865"/>
      <c r="E13" s="866"/>
      <c r="F13" s="768" t="s">
        <v>2028</v>
      </c>
      <c r="G13" s="867"/>
      <c r="H13" s="868"/>
      <c r="I13" s="868"/>
      <c r="J13" s="773"/>
      <c r="K13" s="869"/>
      <c r="L13" s="870"/>
      <c r="M13" s="871"/>
    </row>
    <row r="14" spans="1:16" s="766" customFormat="1" ht="12.75">
      <c r="A14" s="124">
        <f>IF(E14="","",COUNTA($G$8:G14))</f>
        <v>3</v>
      </c>
      <c r="B14" s="55" t="s">
        <v>1537</v>
      </c>
      <c r="C14" s="778" t="s">
        <v>76</v>
      </c>
      <c r="D14" s="55" t="str">
        <f>LEFT(C14,5)</f>
        <v>01110</v>
      </c>
      <c r="E14" s="378" t="s">
        <v>406</v>
      </c>
      <c r="F14" s="761" t="str">
        <f>LEFT(C14,7)&amp;E14</f>
        <v>011100003</v>
      </c>
      <c r="G14" s="122" t="s">
        <v>77</v>
      </c>
      <c r="H14" s="781" t="s">
        <v>41</v>
      </c>
      <c r="I14" s="779"/>
      <c r="J14" s="344"/>
      <c r="K14" s="763" t="s">
        <v>935</v>
      </c>
      <c r="L14" s="764"/>
      <c r="M14" s="765"/>
    </row>
    <row r="15" spans="1:16" ht="12.75">
      <c r="A15" s="124">
        <f>IF(E15="","",COUNTA($G$8:G15))</f>
        <v>4</v>
      </c>
      <c r="B15" s="433" t="s">
        <v>1538</v>
      </c>
      <c r="C15" s="778" t="s">
        <v>76</v>
      </c>
      <c r="D15" s="55" t="str">
        <f>LEFT(C15,5)</f>
        <v>01110</v>
      </c>
      <c r="E15" s="378" t="s">
        <v>407</v>
      </c>
      <c r="F15" s="761" t="str">
        <f>LEFT(C15,7)&amp;E15</f>
        <v>011100004</v>
      </c>
      <c r="G15" s="122" t="s">
        <v>77</v>
      </c>
      <c r="H15" s="781" t="s">
        <v>41</v>
      </c>
      <c r="I15" s="779"/>
      <c r="J15" s="344"/>
      <c r="K15" s="763" t="s">
        <v>936</v>
      </c>
      <c r="L15" s="782"/>
      <c r="M15" s="765"/>
      <c r="N15" s="766"/>
      <c r="O15" s="766"/>
      <c r="P15" s="766"/>
    </row>
    <row r="16" spans="1:16" ht="12.75">
      <c r="A16" s="161" t="s">
        <v>78</v>
      </c>
      <c r="B16" s="758" t="s">
        <v>315</v>
      </c>
      <c r="C16" s="759" t="s">
        <v>190</v>
      </c>
      <c r="D16" s="55"/>
      <c r="E16" s="122"/>
      <c r="F16" s="605" t="str">
        <f>LEFT(C16,5)&amp;E16</f>
        <v>0112</v>
      </c>
      <c r="G16" s="122"/>
      <c r="H16" s="783"/>
      <c r="I16" s="783"/>
      <c r="J16" s="344"/>
      <c r="K16" s="763" t="s">
        <v>190</v>
      </c>
      <c r="L16" s="764"/>
      <c r="M16" s="765"/>
      <c r="N16" s="766"/>
      <c r="O16" s="766"/>
      <c r="P16" s="766"/>
    </row>
    <row r="17" spans="1:16" s="777" customFormat="1" ht="12.75">
      <c r="A17" s="863"/>
      <c r="B17" s="864" t="s">
        <v>2034</v>
      </c>
      <c r="C17" s="768" t="s">
        <v>2036</v>
      </c>
      <c r="D17" s="865"/>
      <c r="E17" s="866"/>
      <c r="F17" s="866" t="s">
        <v>2036</v>
      </c>
      <c r="G17" s="867"/>
      <c r="H17" s="868"/>
      <c r="I17" s="868"/>
      <c r="J17" s="773"/>
      <c r="K17" s="869"/>
      <c r="L17" s="870"/>
      <c r="M17" s="871"/>
    </row>
    <row r="18" spans="1:16" ht="12.75">
      <c r="A18" s="124">
        <f>IF(E18="","",COUNTA($G$8:G18))</f>
        <v>5</v>
      </c>
      <c r="B18" s="433" t="s">
        <v>1534</v>
      </c>
      <c r="C18" s="778" t="s">
        <v>80</v>
      </c>
      <c r="D18" s="55" t="str">
        <f>LEFT(C18,5)</f>
        <v>01120</v>
      </c>
      <c r="E18" s="378" t="s">
        <v>402</v>
      </c>
      <c r="F18" s="122" t="str">
        <f>LEFT(C18,7)&amp;E18</f>
        <v>011201001</v>
      </c>
      <c r="G18" s="122" t="s">
        <v>69</v>
      </c>
      <c r="H18" s="779" t="s">
        <v>41</v>
      </c>
      <c r="I18" s="779"/>
      <c r="J18" s="344"/>
      <c r="K18" s="763" t="s">
        <v>937</v>
      </c>
      <c r="L18" s="764"/>
      <c r="M18" s="765"/>
      <c r="N18" s="766"/>
      <c r="O18" s="766"/>
      <c r="P18" s="766"/>
    </row>
    <row r="19" spans="1:16" ht="12.75">
      <c r="A19" s="124">
        <f>IF(E19="","",COUNTA($G$8:G21))</f>
        <v>7</v>
      </c>
      <c r="B19" s="433" t="s">
        <v>1535</v>
      </c>
      <c r="C19" s="778" t="s">
        <v>191</v>
      </c>
      <c r="D19" s="55" t="str">
        <f>LEFT(C19,5)</f>
        <v>01120</v>
      </c>
      <c r="E19" s="378" t="s">
        <v>402</v>
      </c>
      <c r="F19" s="122" t="str">
        <f>LEFT(C19,7)&amp;E19</f>
        <v>011202101</v>
      </c>
      <c r="G19" s="122" t="s">
        <v>69</v>
      </c>
      <c r="H19" s="779"/>
      <c r="I19" s="779" t="s">
        <v>41</v>
      </c>
      <c r="J19" s="344"/>
      <c r="K19" s="763" t="s">
        <v>939</v>
      </c>
      <c r="L19" s="764"/>
      <c r="M19" s="765"/>
      <c r="N19" s="766"/>
      <c r="O19" s="766"/>
      <c r="P19" s="766"/>
    </row>
    <row r="20" spans="1:16" s="780" customFormat="1" ht="12.75">
      <c r="A20" s="723"/>
      <c r="B20" s="767" t="s">
        <v>2033</v>
      </c>
      <c r="C20" s="768" t="s">
        <v>2035</v>
      </c>
      <c r="D20" s="676"/>
      <c r="E20" s="255"/>
      <c r="F20" s="874" t="s">
        <v>2035</v>
      </c>
      <c r="G20" s="255"/>
      <c r="H20" s="873"/>
      <c r="I20" s="873"/>
      <c r="J20" s="773"/>
      <c r="K20" s="774"/>
      <c r="L20" s="775"/>
      <c r="M20" s="776"/>
      <c r="N20" s="777"/>
      <c r="O20" s="777"/>
      <c r="P20" s="777"/>
    </row>
    <row r="21" spans="1:16" ht="12.75">
      <c r="A21" s="124">
        <f>IF(E21="","",COUNTA($G$8:G18))</f>
        <v>5</v>
      </c>
      <c r="B21" s="433" t="s">
        <v>1536</v>
      </c>
      <c r="C21" s="778" t="s">
        <v>80</v>
      </c>
      <c r="D21" s="55" t="str">
        <f>LEFT(C21,5)</f>
        <v>01120</v>
      </c>
      <c r="E21" s="378" t="s">
        <v>405</v>
      </c>
      <c r="F21" s="122" t="str">
        <f>LEFT(C21,7)&amp;E21</f>
        <v>011201002</v>
      </c>
      <c r="G21" s="122" t="s">
        <v>77</v>
      </c>
      <c r="H21" s="779" t="s">
        <v>41</v>
      </c>
      <c r="I21" s="779"/>
      <c r="J21" s="344"/>
      <c r="K21" s="763" t="s">
        <v>938</v>
      </c>
      <c r="L21" s="784"/>
      <c r="M21" s="765"/>
      <c r="N21" s="766"/>
      <c r="O21" s="766"/>
      <c r="P21" s="766"/>
    </row>
    <row r="22" spans="1:16" ht="12.75">
      <c r="A22" s="604" t="s">
        <v>81</v>
      </c>
      <c r="B22" s="758" t="s">
        <v>316</v>
      </c>
      <c r="C22" s="759" t="s">
        <v>192</v>
      </c>
      <c r="D22" s="55"/>
      <c r="E22" s="122"/>
      <c r="F22" s="605" t="str">
        <f>LEFT(C22,5)&amp;E22</f>
        <v>0113</v>
      </c>
      <c r="G22" s="122"/>
      <c r="H22" s="783"/>
      <c r="I22" s="783"/>
      <c r="J22" s="344"/>
      <c r="K22" s="763" t="s">
        <v>192</v>
      </c>
      <c r="L22" s="764"/>
      <c r="M22" s="765"/>
      <c r="N22" s="766"/>
      <c r="O22" s="766"/>
      <c r="P22" s="766"/>
    </row>
    <row r="23" spans="1:16" s="780" customFormat="1" ht="12.75">
      <c r="A23" s="725"/>
      <c r="B23" s="767" t="s">
        <v>2037</v>
      </c>
      <c r="C23" s="768" t="s">
        <v>2041</v>
      </c>
      <c r="D23" s="676"/>
      <c r="E23" s="255"/>
      <c r="F23" s="874" t="s">
        <v>2041</v>
      </c>
      <c r="G23" s="255"/>
      <c r="H23" s="873"/>
      <c r="I23" s="873"/>
      <c r="J23" s="773"/>
      <c r="K23" s="774"/>
      <c r="L23" s="775"/>
      <c r="M23" s="776"/>
      <c r="N23" s="777"/>
      <c r="O23" s="777"/>
      <c r="P23" s="777"/>
    </row>
    <row r="24" spans="1:16" ht="12.75">
      <c r="A24" s="124">
        <f>IF(E24="","",COUNTA($G$8:G24))</f>
        <v>8</v>
      </c>
      <c r="B24" s="433" t="s">
        <v>1411</v>
      </c>
      <c r="C24" s="778" t="s">
        <v>83</v>
      </c>
      <c r="D24" s="55" t="str">
        <f>LEFT(C24,5)</f>
        <v>01130</v>
      </c>
      <c r="E24" s="378" t="s">
        <v>402</v>
      </c>
      <c r="F24" s="122" t="str">
        <f>LEFT(C24,7)&amp;E24</f>
        <v>011302001</v>
      </c>
      <c r="G24" s="122" t="s">
        <v>69</v>
      </c>
      <c r="H24" s="779" t="s">
        <v>41</v>
      </c>
      <c r="I24" s="779"/>
      <c r="J24" s="344"/>
      <c r="K24" s="763" t="s">
        <v>940</v>
      </c>
      <c r="L24" s="764"/>
      <c r="M24" s="765"/>
      <c r="N24" s="766"/>
      <c r="O24" s="766"/>
      <c r="P24" s="766"/>
    </row>
    <row r="25" spans="1:16" s="780" customFormat="1" ht="12.75">
      <c r="A25" s="863"/>
      <c r="B25" s="864" t="s">
        <v>2038</v>
      </c>
      <c r="C25" s="768" t="s">
        <v>2040</v>
      </c>
      <c r="D25" s="865"/>
      <c r="E25" s="866"/>
      <c r="F25" s="866" t="s">
        <v>2040</v>
      </c>
      <c r="G25" s="255"/>
      <c r="H25" s="876"/>
      <c r="I25" s="876"/>
      <c r="J25" s="773"/>
      <c r="K25" s="774"/>
      <c r="L25" s="775"/>
      <c r="M25" s="776"/>
      <c r="N25" s="777"/>
      <c r="O25" s="777"/>
      <c r="P25" s="777"/>
    </row>
    <row r="26" spans="1:16" s="789" customFormat="1" ht="25.5">
      <c r="A26" s="124">
        <f>IF(E26="","",COUNTA($G$8:G26))</f>
        <v>9</v>
      </c>
      <c r="B26" s="142" t="s">
        <v>1540</v>
      </c>
      <c r="C26" s="785" t="s">
        <v>193</v>
      </c>
      <c r="D26" s="142" t="str">
        <f>LEFT(C26,5)</f>
        <v>01130</v>
      </c>
      <c r="E26" s="384" t="s">
        <v>402</v>
      </c>
      <c r="F26" s="356" t="str">
        <f>LEFT(C26,7)&amp;E26</f>
        <v>011309001</v>
      </c>
      <c r="G26" s="356" t="s">
        <v>77</v>
      </c>
      <c r="H26" s="786"/>
      <c r="I26" s="786"/>
      <c r="J26" s="207"/>
      <c r="K26" s="763" t="s">
        <v>941</v>
      </c>
      <c r="L26" s="787"/>
      <c r="M26" s="765"/>
      <c r="N26" s="788"/>
      <c r="O26" s="788"/>
      <c r="P26" s="788"/>
    </row>
    <row r="27" spans="1:16" ht="25.5">
      <c r="A27" s="124">
        <f>IF(E27="","",COUNTA($G$8:G27))</f>
        <v>10</v>
      </c>
      <c r="B27" s="433" t="s">
        <v>1539</v>
      </c>
      <c r="C27" s="778" t="s">
        <v>193</v>
      </c>
      <c r="D27" s="55" t="str">
        <f>LEFT(C27,5)</f>
        <v>01130</v>
      </c>
      <c r="E27" s="378" t="s">
        <v>405</v>
      </c>
      <c r="F27" s="122" t="str">
        <f>LEFT(C27,7)&amp;E27</f>
        <v>011309002</v>
      </c>
      <c r="G27" s="122" t="s">
        <v>77</v>
      </c>
      <c r="H27" s="779"/>
      <c r="I27" s="779"/>
      <c r="J27" s="344"/>
      <c r="K27" s="763" t="s">
        <v>942</v>
      </c>
      <c r="L27" s="764"/>
      <c r="M27" s="765"/>
      <c r="N27" s="766"/>
      <c r="O27" s="766"/>
      <c r="P27" s="766"/>
    </row>
    <row r="28" spans="1:16" ht="12.75">
      <c r="A28" s="124">
        <f>IF(E28="","",COUNTA($G$8:G28))</f>
        <v>11</v>
      </c>
      <c r="B28" s="433" t="s">
        <v>1412</v>
      </c>
      <c r="C28" s="778" t="s">
        <v>193</v>
      </c>
      <c r="D28" s="433" t="str">
        <f>LEFT(C28,5)</f>
        <v>01130</v>
      </c>
      <c r="E28" s="384" t="s">
        <v>406</v>
      </c>
      <c r="F28" s="122" t="str">
        <f>LEFT(C28,7)&amp;E28</f>
        <v>011309003</v>
      </c>
      <c r="G28" s="122" t="s">
        <v>77</v>
      </c>
      <c r="H28" s="779"/>
      <c r="I28" s="779"/>
      <c r="J28" s="344"/>
      <c r="K28" s="763" t="s">
        <v>943</v>
      </c>
      <c r="L28" s="764"/>
      <c r="M28" s="765"/>
      <c r="N28" s="766"/>
      <c r="O28" s="766"/>
      <c r="P28" s="766"/>
    </row>
    <row r="29" spans="1:16" ht="12.75">
      <c r="A29" s="604" t="s">
        <v>84</v>
      </c>
      <c r="B29" s="758" t="s">
        <v>317</v>
      </c>
      <c r="C29" s="759" t="s">
        <v>194</v>
      </c>
      <c r="D29" s="55"/>
      <c r="E29" s="122"/>
      <c r="F29" s="605" t="str">
        <f>LEFT(C29,5)&amp;E29</f>
        <v>0114</v>
      </c>
      <c r="G29" s="122"/>
      <c r="H29" s="783"/>
      <c r="I29" s="783"/>
      <c r="J29" s="344"/>
      <c r="K29" s="763" t="s">
        <v>194</v>
      </c>
      <c r="L29" s="764"/>
      <c r="M29" s="765"/>
      <c r="N29" s="766"/>
      <c r="O29" s="766"/>
      <c r="P29" s="766"/>
    </row>
    <row r="30" spans="1:16" s="780" customFormat="1" ht="12.75">
      <c r="A30" s="725"/>
      <c r="B30" s="767" t="s">
        <v>2042</v>
      </c>
      <c r="C30" s="768" t="s">
        <v>2045</v>
      </c>
      <c r="D30" s="676"/>
      <c r="E30" s="255"/>
      <c r="F30" s="874" t="s">
        <v>2045</v>
      </c>
      <c r="G30" s="255"/>
      <c r="H30" s="873"/>
      <c r="I30" s="873"/>
      <c r="J30" s="773"/>
      <c r="K30" s="774"/>
      <c r="L30" s="775"/>
      <c r="M30" s="776"/>
      <c r="N30" s="777"/>
      <c r="O30" s="777"/>
      <c r="P30" s="777"/>
    </row>
    <row r="31" spans="1:16" ht="12.75">
      <c r="A31" s="124">
        <f>IF(E31="","",COUNTA($G$8:G31))</f>
        <v>12</v>
      </c>
      <c r="B31" s="433" t="s">
        <v>1413</v>
      </c>
      <c r="C31" s="778" t="s">
        <v>86</v>
      </c>
      <c r="D31" s="55" t="str">
        <f>LEFT(C31,5)</f>
        <v>01140</v>
      </c>
      <c r="E31" s="378" t="s">
        <v>402</v>
      </c>
      <c r="F31" s="122" t="str">
        <f>LEFT(C31,7)&amp;E31</f>
        <v>011400001</v>
      </c>
      <c r="G31" s="122" t="s">
        <v>69</v>
      </c>
      <c r="H31" s="779" t="s">
        <v>41</v>
      </c>
      <c r="I31" s="779"/>
      <c r="J31" s="344"/>
      <c r="K31" s="763" t="s">
        <v>944</v>
      </c>
      <c r="L31" s="764"/>
      <c r="M31" s="765"/>
      <c r="N31" s="766"/>
      <c r="O31" s="766"/>
      <c r="P31" s="766"/>
    </row>
    <row r="32" spans="1:16" s="780" customFormat="1" ht="12.75">
      <c r="A32" s="725"/>
      <c r="B32" s="767" t="s">
        <v>2043</v>
      </c>
      <c r="C32" s="768" t="s">
        <v>2044</v>
      </c>
      <c r="D32" s="676"/>
      <c r="E32" s="255"/>
      <c r="F32" s="874" t="s">
        <v>2044</v>
      </c>
      <c r="G32" s="255"/>
      <c r="H32" s="873"/>
      <c r="I32" s="873"/>
      <c r="J32" s="773"/>
      <c r="K32" s="774"/>
      <c r="L32" s="775"/>
      <c r="M32" s="776"/>
      <c r="N32" s="777"/>
      <c r="O32" s="777"/>
      <c r="P32" s="777"/>
    </row>
    <row r="33" spans="1:16" ht="12.75">
      <c r="A33" s="124">
        <f>IF(E33="","",COUNTA($G$8:G33))</f>
        <v>13</v>
      </c>
      <c r="B33" s="433" t="s">
        <v>1547</v>
      </c>
      <c r="C33" s="778" t="s">
        <v>86</v>
      </c>
      <c r="D33" s="55" t="str">
        <f>LEFT(C33,5)</f>
        <v>01140</v>
      </c>
      <c r="E33" s="378" t="s">
        <v>405</v>
      </c>
      <c r="F33" s="122" t="str">
        <f>LEFT(C33,7)&amp;E33</f>
        <v>011400002</v>
      </c>
      <c r="G33" s="122" t="s">
        <v>69</v>
      </c>
      <c r="H33" s="779" t="s">
        <v>41</v>
      </c>
      <c r="I33" s="779"/>
      <c r="J33" s="344"/>
      <c r="K33" s="763" t="s">
        <v>945</v>
      </c>
      <c r="L33" s="764"/>
      <c r="M33" s="765"/>
      <c r="N33" s="766"/>
      <c r="O33" s="766"/>
      <c r="P33" s="766"/>
    </row>
    <row r="34" spans="1:16" ht="12.75">
      <c r="A34" s="604" t="s">
        <v>87</v>
      </c>
      <c r="B34" s="758" t="s">
        <v>318</v>
      </c>
      <c r="C34" s="759" t="s">
        <v>195</v>
      </c>
      <c r="D34" s="55"/>
      <c r="E34" s="122"/>
      <c r="F34" s="605" t="str">
        <f>LEFT(C34,5)&amp;E34</f>
        <v>0117</v>
      </c>
      <c r="G34" s="122"/>
      <c r="H34" s="783"/>
      <c r="I34" s="783"/>
      <c r="J34" s="344"/>
      <c r="K34" s="763" t="s">
        <v>195</v>
      </c>
      <c r="L34" s="764"/>
      <c r="M34" s="765"/>
      <c r="N34" s="766"/>
      <c r="O34" s="766"/>
      <c r="P34" s="766"/>
    </row>
    <row r="35" spans="1:16" s="777" customFormat="1" ht="12.75">
      <c r="A35" s="725"/>
      <c r="B35" s="767" t="s">
        <v>2046</v>
      </c>
      <c r="C35" s="768" t="s">
        <v>2049</v>
      </c>
      <c r="D35" s="865"/>
      <c r="E35" s="867"/>
      <c r="F35" s="874" t="s">
        <v>2049</v>
      </c>
      <c r="G35" s="867"/>
      <c r="H35" s="879"/>
      <c r="I35" s="879"/>
      <c r="J35" s="773"/>
      <c r="K35" s="869"/>
      <c r="L35" s="870"/>
      <c r="M35" s="871"/>
    </row>
    <row r="36" spans="1:16" ht="12.75">
      <c r="A36" s="124">
        <f>IF(E36="","",COUNTA($G$8:G36))</f>
        <v>14</v>
      </c>
      <c r="B36" s="433" t="s">
        <v>1414</v>
      </c>
      <c r="C36" s="778" t="s">
        <v>89</v>
      </c>
      <c r="D36" s="55" t="str">
        <f t="shared" ref="D36:D42" si="0">LEFT(C36,5)</f>
        <v>01170</v>
      </c>
      <c r="E36" s="378" t="s">
        <v>402</v>
      </c>
      <c r="F36" s="122" t="str">
        <f t="shared" ref="F36:F42" si="1">LEFT(C36,7)&amp;E36</f>
        <v>011701001</v>
      </c>
      <c r="G36" s="122" t="s">
        <v>69</v>
      </c>
      <c r="H36" s="779"/>
      <c r="I36" s="779" t="s">
        <v>41</v>
      </c>
      <c r="J36" s="344"/>
      <c r="K36" s="763" t="s">
        <v>946</v>
      </c>
      <c r="L36" s="764"/>
      <c r="M36" s="765"/>
      <c r="N36" s="766"/>
      <c r="O36" s="766"/>
      <c r="P36" s="766"/>
    </row>
    <row r="37" spans="1:16" ht="12.75">
      <c r="A37" s="124">
        <f>IF(E37="","",COUNTA($G$8:G37))</f>
        <v>15</v>
      </c>
      <c r="B37" s="433" t="s">
        <v>1485</v>
      </c>
      <c r="C37" s="778" t="s">
        <v>90</v>
      </c>
      <c r="D37" s="55" t="str">
        <f>LEFT(C37,5)</f>
        <v>01170</v>
      </c>
      <c r="E37" s="378" t="s">
        <v>402</v>
      </c>
      <c r="F37" s="122" t="str">
        <f>LEFT(C37,7)&amp;E37</f>
        <v>011702001</v>
      </c>
      <c r="G37" s="122" t="s">
        <v>69</v>
      </c>
      <c r="H37" s="779" t="s">
        <v>41</v>
      </c>
      <c r="I37" s="779"/>
      <c r="J37" s="344"/>
      <c r="K37" s="763" t="s">
        <v>948</v>
      </c>
      <c r="L37" s="784"/>
      <c r="M37" s="765"/>
      <c r="N37" s="766"/>
      <c r="O37" s="766"/>
      <c r="P37" s="766"/>
    </row>
    <row r="38" spans="1:16" ht="12.75">
      <c r="A38" s="124">
        <f>IF(E38="","",COUNTA($G$8:G41))</f>
        <v>18</v>
      </c>
      <c r="B38" s="433" t="s">
        <v>1423</v>
      </c>
      <c r="C38" s="778" t="s">
        <v>91</v>
      </c>
      <c r="D38" s="55" t="str">
        <f>LEFT(C38,5)</f>
        <v>01170</v>
      </c>
      <c r="E38" s="378" t="s">
        <v>402</v>
      </c>
      <c r="F38" s="122" t="str">
        <f>LEFT(C38,7)&amp;E38</f>
        <v>011703001</v>
      </c>
      <c r="G38" s="122" t="s">
        <v>69</v>
      </c>
      <c r="H38" s="779" t="s">
        <v>41</v>
      </c>
      <c r="I38" s="779"/>
      <c r="J38" s="344"/>
      <c r="K38" s="763" t="s">
        <v>950</v>
      </c>
      <c r="L38" s="764"/>
      <c r="M38" s="765"/>
      <c r="N38" s="766"/>
      <c r="O38" s="766"/>
      <c r="P38" s="766"/>
    </row>
    <row r="39" spans="1:16" s="777" customFormat="1" ht="12.75">
      <c r="A39" s="863"/>
      <c r="B39" s="864" t="s">
        <v>2047</v>
      </c>
      <c r="C39" s="768" t="s">
        <v>2048</v>
      </c>
      <c r="D39" s="865"/>
      <c r="E39" s="866"/>
      <c r="F39" s="866" t="s">
        <v>2048</v>
      </c>
      <c r="G39" s="867"/>
      <c r="H39" s="868"/>
      <c r="I39" s="868"/>
      <c r="J39" s="773"/>
      <c r="K39" s="869"/>
      <c r="L39" s="870"/>
      <c r="M39" s="871"/>
    </row>
    <row r="40" spans="1:16" ht="25.5">
      <c r="A40" s="124">
        <f>IF(E40="","",COUNTA($G$8:G40))</f>
        <v>17</v>
      </c>
      <c r="B40" s="433" t="s">
        <v>1541</v>
      </c>
      <c r="C40" s="778" t="s">
        <v>89</v>
      </c>
      <c r="D40" s="55" t="str">
        <f t="shared" si="0"/>
        <v>01170</v>
      </c>
      <c r="E40" s="378" t="s">
        <v>405</v>
      </c>
      <c r="F40" s="122" t="str">
        <f t="shared" si="1"/>
        <v>011701002</v>
      </c>
      <c r="G40" s="122" t="s">
        <v>77</v>
      </c>
      <c r="H40" s="779"/>
      <c r="I40" s="779"/>
      <c r="J40" s="344"/>
      <c r="K40" s="763" t="s">
        <v>947</v>
      </c>
      <c r="L40" s="790"/>
      <c r="M40" s="765"/>
      <c r="N40" s="766"/>
      <c r="O40" s="766"/>
      <c r="P40" s="766"/>
    </row>
    <row r="41" spans="1:16" ht="12.75">
      <c r="A41" s="124">
        <f>IF(E41="","",COUNTA($G$8:G41))</f>
        <v>18</v>
      </c>
      <c r="B41" s="433" t="s">
        <v>1550</v>
      </c>
      <c r="C41" s="778" t="s">
        <v>90</v>
      </c>
      <c r="D41" s="55" t="str">
        <f t="shared" si="0"/>
        <v>01170</v>
      </c>
      <c r="E41" s="378" t="s">
        <v>405</v>
      </c>
      <c r="F41" s="122" t="str">
        <f t="shared" si="1"/>
        <v>011702002</v>
      </c>
      <c r="G41" s="122" t="s">
        <v>77</v>
      </c>
      <c r="H41" s="779"/>
      <c r="I41" s="779"/>
      <c r="J41" s="344"/>
      <c r="K41" s="763" t="s">
        <v>949</v>
      </c>
      <c r="L41" s="790"/>
      <c r="M41" s="765"/>
      <c r="N41" s="766"/>
      <c r="O41" s="766"/>
      <c r="P41" s="766"/>
    </row>
    <row r="42" spans="1:16" ht="12.75">
      <c r="A42" s="124">
        <f>IF(E42="","",COUNTA($G$8:G42))</f>
        <v>19</v>
      </c>
      <c r="B42" s="433" t="s">
        <v>1551</v>
      </c>
      <c r="C42" s="778" t="s">
        <v>91</v>
      </c>
      <c r="D42" s="55" t="str">
        <f t="shared" si="0"/>
        <v>01170</v>
      </c>
      <c r="E42" s="378" t="s">
        <v>405</v>
      </c>
      <c r="F42" s="122" t="str">
        <f t="shared" si="1"/>
        <v>011703002</v>
      </c>
      <c r="G42" s="122" t="s">
        <v>77</v>
      </c>
      <c r="H42" s="779"/>
      <c r="I42" s="779"/>
      <c r="J42" s="344"/>
      <c r="K42" s="763" t="s">
        <v>951</v>
      </c>
      <c r="L42" s="764"/>
      <c r="M42" s="765"/>
      <c r="N42" s="766"/>
      <c r="O42" s="766"/>
      <c r="P42" s="766"/>
    </row>
    <row r="43" spans="1:16" ht="12.75">
      <c r="A43" s="604" t="s">
        <v>92</v>
      </c>
      <c r="B43" s="758" t="s">
        <v>319</v>
      </c>
      <c r="C43" s="759" t="s">
        <v>196</v>
      </c>
      <c r="D43" s="55"/>
      <c r="E43" s="122"/>
      <c r="F43" s="605" t="str">
        <f>LEFT(C43,5)&amp;E43</f>
        <v>0118</v>
      </c>
      <c r="G43" s="122"/>
      <c r="H43" s="783"/>
      <c r="I43" s="783"/>
      <c r="J43" s="344"/>
      <c r="K43" s="763" t="s">
        <v>196</v>
      </c>
      <c r="L43" s="764"/>
      <c r="M43" s="765"/>
      <c r="N43" s="766"/>
      <c r="O43" s="766"/>
      <c r="P43" s="766"/>
    </row>
    <row r="44" spans="1:16" s="780" customFormat="1" ht="12.75">
      <c r="A44" s="725"/>
      <c r="B44" s="767" t="s">
        <v>2050</v>
      </c>
      <c r="C44" s="768" t="s">
        <v>2053</v>
      </c>
      <c r="D44" s="676"/>
      <c r="E44" s="255"/>
      <c r="F44" s="874" t="s">
        <v>2053</v>
      </c>
      <c r="G44" s="255"/>
      <c r="H44" s="873"/>
      <c r="I44" s="873"/>
      <c r="J44" s="773"/>
      <c r="K44" s="774"/>
      <c r="L44" s="775"/>
      <c r="M44" s="776"/>
      <c r="N44" s="777"/>
      <c r="O44" s="777"/>
      <c r="P44" s="777"/>
    </row>
    <row r="45" spans="1:16" ht="12.75">
      <c r="A45" s="124">
        <f>IF(E45="","",COUNTA($G$8:G45))</f>
        <v>20</v>
      </c>
      <c r="B45" s="433" t="s">
        <v>1415</v>
      </c>
      <c r="C45" s="778" t="s">
        <v>197</v>
      </c>
      <c r="D45" s="55" t="str">
        <f>LEFT(C45,5)</f>
        <v>01181</v>
      </c>
      <c r="E45" s="378" t="s">
        <v>402</v>
      </c>
      <c r="F45" s="122" t="str">
        <f>LEFT(C45,7)&amp;E45</f>
        <v>011812201</v>
      </c>
      <c r="G45" s="122" t="s">
        <v>69</v>
      </c>
      <c r="H45" s="779" t="s">
        <v>198</v>
      </c>
      <c r="I45" s="779"/>
      <c r="J45" s="344"/>
      <c r="K45" s="763" t="s">
        <v>952</v>
      </c>
      <c r="L45" s="764"/>
      <c r="M45" s="765"/>
      <c r="N45" s="766"/>
      <c r="O45" s="766"/>
      <c r="P45" s="766"/>
    </row>
    <row r="46" spans="1:16" ht="12.75">
      <c r="A46" s="124">
        <f>IF(E46="","",COUNTA($G$8:G46))</f>
        <v>21</v>
      </c>
      <c r="B46" s="433" t="s">
        <v>1416</v>
      </c>
      <c r="C46" s="778" t="s">
        <v>199</v>
      </c>
      <c r="D46" s="55" t="str">
        <f t="shared" ref="D46:D68" si="2">LEFT(C46,5)</f>
        <v>01181</v>
      </c>
      <c r="E46" s="378" t="s">
        <v>402</v>
      </c>
      <c r="F46" s="122" t="str">
        <f t="shared" ref="F46:F68" si="3">LEFT(C46,7)&amp;E46</f>
        <v>011812301</v>
      </c>
      <c r="G46" s="122" t="s">
        <v>69</v>
      </c>
      <c r="H46" s="779" t="s">
        <v>198</v>
      </c>
      <c r="I46" s="779"/>
      <c r="J46" s="344"/>
      <c r="K46" s="763" t="s">
        <v>953</v>
      </c>
      <c r="L46" s="764"/>
      <c r="M46" s="765"/>
      <c r="N46" s="766"/>
      <c r="O46" s="766"/>
      <c r="P46" s="766"/>
    </row>
    <row r="47" spans="1:16" ht="12.75">
      <c r="A47" s="124">
        <f>IF(E47="","",COUNTA($G$8:G47))</f>
        <v>22</v>
      </c>
      <c r="B47" s="433" t="s">
        <v>1417</v>
      </c>
      <c r="C47" s="778" t="s">
        <v>199</v>
      </c>
      <c r="D47" s="55" t="str">
        <f t="shared" si="2"/>
        <v>01181</v>
      </c>
      <c r="E47" s="378" t="s">
        <v>405</v>
      </c>
      <c r="F47" s="122" t="str">
        <f t="shared" si="3"/>
        <v>011812302</v>
      </c>
      <c r="G47" s="122" t="s">
        <v>69</v>
      </c>
      <c r="H47" s="779"/>
      <c r="I47" s="779"/>
      <c r="J47" s="344"/>
      <c r="K47" s="763" t="s">
        <v>954</v>
      </c>
      <c r="L47" s="764"/>
      <c r="M47" s="765"/>
      <c r="N47" s="766"/>
      <c r="O47" s="766"/>
      <c r="P47" s="766"/>
    </row>
    <row r="48" spans="1:16" ht="12.75">
      <c r="A48" s="124">
        <f>IF(E48="","",COUNTA($G$8:G48))</f>
        <v>23</v>
      </c>
      <c r="B48" s="433" t="s">
        <v>1418</v>
      </c>
      <c r="C48" s="778" t="s">
        <v>200</v>
      </c>
      <c r="D48" s="55" t="str">
        <f>LEFT(C48,5)</f>
        <v>01181</v>
      </c>
      <c r="E48" s="378" t="s">
        <v>402</v>
      </c>
      <c r="F48" s="122" t="str">
        <f>LEFT(C48,7)&amp;E48</f>
        <v>011812501</v>
      </c>
      <c r="G48" s="122" t="s">
        <v>69</v>
      </c>
      <c r="H48" s="779" t="s">
        <v>198</v>
      </c>
      <c r="I48" s="779"/>
      <c r="J48" s="344"/>
      <c r="K48" s="763" t="s">
        <v>955</v>
      </c>
      <c r="L48" s="764"/>
      <c r="M48" s="765"/>
      <c r="N48" s="766"/>
      <c r="O48" s="766"/>
      <c r="P48" s="766"/>
    </row>
    <row r="49" spans="1:16" ht="12.75">
      <c r="A49" s="124">
        <f>IF(E49="","",COUNTA($G$8:G49))</f>
        <v>24</v>
      </c>
      <c r="B49" s="433" t="s">
        <v>1419</v>
      </c>
      <c r="C49" s="778" t="s">
        <v>94</v>
      </c>
      <c r="D49" s="55" t="str">
        <f t="shared" si="2"/>
        <v>01181</v>
      </c>
      <c r="E49" s="378" t="s">
        <v>402</v>
      </c>
      <c r="F49" s="122" t="str">
        <f t="shared" si="3"/>
        <v>011812701</v>
      </c>
      <c r="G49" s="122" t="s">
        <v>69</v>
      </c>
      <c r="H49" s="779" t="s">
        <v>198</v>
      </c>
      <c r="I49" s="779"/>
      <c r="J49" s="344"/>
      <c r="K49" s="763" t="s">
        <v>956</v>
      </c>
      <c r="L49" s="764"/>
      <c r="M49" s="765"/>
      <c r="N49" s="766"/>
      <c r="O49" s="766"/>
      <c r="P49" s="766"/>
    </row>
    <row r="50" spans="1:16" ht="12.75">
      <c r="A50" s="124">
        <f>IF(E50="","",COUNTA($G$8:G50))</f>
        <v>25</v>
      </c>
      <c r="B50" s="433" t="s">
        <v>1420</v>
      </c>
      <c r="C50" s="778" t="s">
        <v>201</v>
      </c>
      <c r="D50" s="55" t="str">
        <f t="shared" si="2"/>
        <v>01181</v>
      </c>
      <c r="E50" s="378" t="s">
        <v>402</v>
      </c>
      <c r="F50" s="122" t="str">
        <f t="shared" si="3"/>
        <v>011813201</v>
      </c>
      <c r="G50" s="122" t="s">
        <v>69</v>
      </c>
      <c r="H50" s="779" t="s">
        <v>198</v>
      </c>
      <c r="I50" s="779"/>
      <c r="J50" s="344"/>
      <c r="K50" s="763" t="s">
        <v>957</v>
      </c>
      <c r="L50" s="764"/>
      <c r="M50" s="765"/>
      <c r="N50" s="766"/>
      <c r="O50" s="766"/>
      <c r="P50" s="766"/>
    </row>
    <row r="51" spans="1:16" ht="12.75">
      <c r="A51" s="124">
        <f>IF(E51="","",COUNTA($G$8:G51))</f>
        <v>26</v>
      </c>
      <c r="B51" s="433" t="s">
        <v>1421</v>
      </c>
      <c r="C51" s="368" t="s">
        <v>686</v>
      </c>
      <c r="D51" s="55" t="str">
        <f>LEFT(C51,5)</f>
        <v>01181</v>
      </c>
      <c r="E51" s="378" t="s">
        <v>402</v>
      </c>
      <c r="F51" s="122" t="str">
        <f>LEFT(C51,7)&amp;E51</f>
        <v>011813401</v>
      </c>
      <c r="G51" s="122" t="s">
        <v>69</v>
      </c>
      <c r="H51" s="779" t="s">
        <v>41</v>
      </c>
      <c r="I51" s="779"/>
      <c r="J51" s="344"/>
      <c r="K51" s="763" t="s">
        <v>958</v>
      </c>
      <c r="L51" s="764"/>
      <c r="M51" s="765"/>
      <c r="N51" s="766"/>
      <c r="O51" s="766"/>
      <c r="P51" s="766"/>
    </row>
    <row r="52" spans="1:16" ht="12.75">
      <c r="A52" s="124">
        <f>IF(E52="","",COUNTA($G$8:G52))</f>
        <v>27</v>
      </c>
      <c r="B52" s="433" t="s">
        <v>1422</v>
      </c>
      <c r="C52" s="778" t="s">
        <v>853</v>
      </c>
      <c r="D52" s="55" t="str">
        <f>LEFT(C52,5)</f>
        <v>01182</v>
      </c>
      <c r="E52" s="378" t="s">
        <v>402</v>
      </c>
      <c r="F52" s="122" t="str">
        <f>LEFT(C52,7)&amp;E52</f>
        <v>011823001</v>
      </c>
      <c r="G52" s="122" t="s">
        <v>69</v>
      </c>
      <c r="H52" s="779"/>
      <c r="I52" s="779"/>
      <c r="J52" s="344"/>
      <c r="K52" s="763" t="s">
        <v>959</v>
      </c>
      <c r="L52" s="764"/>
      <c r="M52" s="765"/>
      <c r="N52" s="766"/>
      <c r="O52" s="766"/>
      <c r="P52" s="766"/>
    </row>
    <row r="53" spans="1:16" s="777" customFormat="1" ht="12.75">
      <c r="A53" s="863"/>
      <c r="B53" s="864" t="s">
        <v>2051</v>
      </c>
      <c r="C53" s="768" t="s">
        <v>2052</v>
      </c>
      <c r="D53" s="865" t="str">
        <f>LEFT(C53,5)</f>
        <v>01181</v>
      </c>
      <c r="E53" s="866"/>
      <c r="F53" s="866" t="s">
        <v>2052</v>
      </c>
      <c r="G53" s="867"/>
      <c r="H53" s="868"/>
      <c r="I53" s="868"/>
      <c r="J53" s="773"/>
      <c r="K53" s="869"/>
      <c r="L53" s="870"/>
      <c r="M53" s="871"/>
    </row>
    <row r="54" spans="1:16" ht="25.5">
      <c r="A54" s="124">
        <f>IF(E54="","",COUNTA($G$8:G54))</f>
        <v>28</v>
      </c>
      <c r="B54" s="433" t="s">
        <v>1545</v>
      </c>
      <c r="C54" s="778" t="s">
        <v>95</v>
      </c>
      <c r="D54" s="55" t="str">
        <f>LEFT(C54,5)</f>
        <v>01181</v>
      </c>
      <c r="E54" s="378" t="s">
        <v>402</v>
      </c>
      <c r="F54" s="122" t="str">
        <f>LEFT(C54,7)&amp;E54</f>
        <v>011814001</v>
      </c>
      <c r="G54" s="122" t="s">
        <v>77</v>
      </c>
      <c r="H54" s="779"/>
      <c r="I54" s="779"/>
      <c r="J54" s="344"/>
      <c r="K54" s="763" t="s">
        <v>960</v>
      </c>
      <c r="L54" s="764"/>
      <c r="M54" s="765"/>
      <c r="N54" s="766"/>
      <c r="O54" s="766"/>
      <c r="P54" s="766"/>
    </row>
    <row r="55" spans="1:16" ht="25.5">
      <c r="A55" s="124">
        <f>IF(E55="","",COUNTA($G$8:G55))</f>
        <v>29</v>
      </c>
      <c r="B55" s="433" t="s">
        <v>1546</v>
      </c>
      <c r="C55" s="778" t="s">
        <v>95</v>
      </c>
      <c r="D55" s="55" t="str">
        <f t="shared" si="2"/>
        <v>01181</v>
      </c>
      <c r="E55" s="378" t="s">
        <v>405</v>
      </c>
      <c r="F55" s="122" t="str">
        <f t="shared" si="3"/>
        <v>011814002</v>
      </c>
      <c r="G55" s="122" t="s">
        <v>77</v>
      </c>
      <c r="H55" s="779"/>
      <c r="I55" s="779"/>
      <c r="J55" s="344"/>
      <c r="K55" s="763" t="s">
        <v>961</v>
      </c>
      <c r="L55" s="764"/>
      <c r="M55" s="765"/>
      <c r="N55" s="766"/>
      <c r="O55" s="766"/>
      <c r="P55" s="766"/>
    </row>
    <row r="56" spans="1:16" ht="12.75">
      <c r="A56" s="124">
        <f>IF(E56="","",COUNTA($G$8:G56))</f>
        <v>30</v>
      </c>
      <c r="B56" s="433" t="s">
        <v>1542</v>
      </c>
      <c r="C56" s="778" t="s">
        <v>95</v>
      </c>
      <c r="D56" s="55" t="str">
        <f t="shared" si="2"/>
        <v>01181</v>
      </c>
      <c r="E56" s="378" t="s">
        <v>406</v>
      </c>
      <c r="F56" s="122" t="str">
        <f t="shared" si="3"/>
        <v>011814003</v>
      </c>
      <c r="G56" s="122" t="s">
        <v>77</v>
      </c>
      <c r="H56" s="779"/>
      <c r="I56" s="779"/>
      <c r="J56" s="344"/>
      <c r="K56" s="763" t="s">
        <v>962</v>
      </c>
      <c r="L56" s="764"/>
      <c r="M56" s="765"/>
      <c r="N56" s="766"/>
      <c r="O56" s="766"/>
      <c r="P56" s="766"/>
    </row>
    <row r="57" spans="1:16" ht="25.5">
      <c r="A57" s="124">
        <f>IF(E57="","",COUNTA($G$8:G57))</f>
        <v>31</v>
      </c>
      <c r="B57" s="433" t="s">
        <v>1543</v>
      </c>
      <c r="C57" s="368" t="s">
        <v>95</v>
      </c>
      <c r="D57" s="55" t="str">
        <f t="shared" si="2"/>
        <v>01181</v>
      </c>
      <c r="E57" s="378" t="s">
        <v>407</v>
      </c>
      <c r="F57" s="122" t="str">
        <f t="shared" si="3"/>
        <v>011814004</v>
      </c>
      <c r="G57" s="122" t="s">
        <v>77</v>
      </c>
      <c r="H57" s="779"/>
      <c r="I57" s="779"/>
      <c r="J57" s="344"/>
      <c r="K57" s="763" t="s">
        <v>963</v>
      </c>
      <c r="L57" s="764"/>
      <c r="M57" s="765"/>
      <c r="N57" s="766"/>
      <c r="O57" s="766"/>
      <c r="P57" s="766"/>
    </row>
    <row r="58" spans="1:16" ht="12.75">
      <c r="A58" s="124">
        <f>IF(E58="","",COUNTA($G$8:G59))</f>
        <v>33</v>
      </c>
      <c r="B58" s="433" t="s">
        <v>1544</v>
      </c>
      <c r="C58" s="778" t="s">
        <v>95</v>
      </c>
      <c r="D58" s="55" t="str">
        <f>LEFT(C58,5)</f>
        <v>01181</v>
      </c>
      <c r="E58" s="378" t="s">
        <v>408</v>
      </c>
      <c r="F58" s="122" t="str">
        <f>LEFT(C58,7)&amp;E58</f>
        <v>011814005</v>
      </c>
      <c r="G58" s="122" t="s">
        <v>77</v>
      </c>
      <c r="H58" s="779"/>
      <c r="I58" s="779"/>
      <c r="J58" s="344"/>
      <c r="K58" s="763" t="s">
        <v>965</v>
      </c>
      <c r="L58" s="764"/>
      <c r="M58" s="765"/>
      <c r="N58" s="766"/>
      <c r="O58" s="766"/>
      <c r="P58" s="766"/>
    </row>
    <row r="59" spans="1:16" ht="12.75">
      <c r="A59" s="124">
        <f>IF(E59="","",COUNTA($G$8:G59))</f>
        <v>33</v>
      </c>
      <c r="B59" s="433" t="s">
        <v>1391</v>
      </c>
      <c r="C59" s="778" t="s">
        <v>95</v>
      </c>
      <c r="D59" s="55" t="str">
        <f t="shared" si="2"/>
        <v>01181</v>
      </c>
      <c r="E59" s="378" t="s">
        <v>409</v>
      </c>
      <c r="F59" s="122" t="str">
        <f t="shared" si="3"/>
        <v>011814006</v>
      </c>
      <c r="G59" s="122" t="s">
        <v>77</v>
      </c>
      <c r="H59" s="779"/>
      <c r="I59" s="779"/>
      <c r="J59" s="344"/>
      <c r="K59" s="763" t="s">
        <v>964</v>
      </c>
      <c r="L59" s="764"/>
      <c r="M59" s="765"/>
      <c r="N59" s="766"/>
      <c r="O59" s="766"/>
      <c r="P59" s="766"/>
    </row>
    <row r="60" spans="1:16" ht="12.75">
      <c r="A60" s="124">
        <f>IF(E60="","",COUNTA($G$8:G60))</f>
        <v>34</v>
      </c>
      <c r="B60" s="445" t="s">
        <v>1390</v>
      </c>
      <c r="C60" s="778" t="s">
        <v>95</v>
      </c>
      <c r="D60" s="55" t="str">
        <f t="shared" si="2"/>
        <v>01181</v>
      </c>
      <c r="E60" s="378" t="s">
        <v>410</v>
      </c>
      <c r="F60" s="122" t="str">
        <f t="shared" si="3"/>
        <v>011814007</v>
      </c>
      <c r="G60" s="122" t="s">
        <v>77</v>
      </c>
      <c r="H60" s="779"/>
      <c r="I60" s="779"/>
      <c r="J60" s="344"/>
      <c r="K60" s="763" t="s">
        <v>966</v>
      </c>
      <c r="L60" s="791"/>
      <c r="M60" s="765"/>
      <c r="N60" s="766"/>
      <c r="O60" s="766"/>
      <c r="P60" s="766"/>
    </row>
    <row r="61" spans="1:16" ht="12.75">
      <c r="A61" s="124">
        <f>IF(E61="","",COUNTA($G$8:G61))</f>
        <v>35</v>
      </c>
      <c r="B61" s="445" t="s">
        <v>1392</v>
      </c>
      <c r="C61" s="778" t="s">
        <v>95</v>
      </c>
      <c r="D61" s="55" t="str">
        <f t="shared" si="2"/>
        <v>01181</v>
      </c>
      <c r="E61" s="378" t="s">
        <v>411</v>
      </c>
      <c r="F61" s="122" t="str">
        <f t="shared" si="3"/>
        <v>011814008</v>
      </c>
      <c r="G61" s="122" t="s">
        <v>77</v>
      </c>
      <c r="H61" s="779"/>
      <c r="I61" s="779"/>
      <c r="J61" s="344"/>
      <c r="K61" s="763" t="s">
        <v>967</v>
      </c>
      <c r="L61" s="791"/>
      <c r="M61" s="765"/>
      <c r="N61" s="766"/>
      <c r="O61" s="766"/>
      <c r="P61" s="766"/>
    </row>
    <row r="62" spans="1:16" ht="12.75">
      <c r="A62" s="124">
        <f>IF(E62="","",COUNTA($G$8:G62))</f>
        <v>36</v>
      </c>
      <c r="B62" s="445" t="s">
        <v>1513</v>
      </c>
      <c r="C62" s="778" t="s">
        <v>95</v>
      </c>
      <c r="D62" s="55" t="str">
        <f t="shared" si="2"/>
        <v>01181</v>
      </c>
      <c r="E62" s="378" t="s">
        <v>412</v>
      </c>
      <c r="F62" s="122" t="str">
        <f t="shared" si="3"/>
        <v>011814009</v>
      </c>
      <c r="G62" s="122" t="s">
        <v>77</v>
      </c>
      <c r="H62" s="779"/>
      <c r="I62" s="779"/>
      <c r="J62" s="344"/>
      <c r="K62" s="763" t="s">
        <v>968</v>
      </c>
      <c r="L62" s="791"/>
      <c r="M62" s="765"/>
      <c r="N62" s="766"/>
      <c r="O62" s="766"/>
      <c r="P62" s="766"/>
    </row>
    <row r="63" spans="1:16" ht="12.75">
      <c r="A63" s="124">
        <f>IF(E63="","",COUNTA($G$8:G63))</f>
        <v>37</v>
      </c>
      <c r="B63" s="445" t="s">
        <v>1393</v>
      </c>
      <c r="C63" s="778" t="s">
        <v>95</v>
      </c>
      <c r="D63" s="55" t="str">
        <f t="shared" si="2"/>
        <v>01181</v>
      </c>
      <c r="E63" s="378" t="s">
        <v>441</v>
      </c>
      <c r="F63" s="122" t="str">
        <f t="shared" si="3"/>
        <v>011814010</v>
      </c>
      <c r="G63" s="122" t="s">
        <v>77</v>
      </c>
      <c r="H63" s="779"/>
      <c r="I63" s="779"/>
      <c r="J63" s="344"/>
      <c r="K63" s="763" t="s">
        <v>969</v>
      </c>
      <c r="L63" s="791"/>
      <c r="M63" s="765"/>
      <c r="N63" s="766"/>
      <c r="O63" s="766"/>
      <c r="P63" s="766"/>
    </row>
    <row r="64" spans="1:16" ht="12.75">
      <c r="A64" s="124">
        <f>IF(E64="","",COUNTA($G$8:G64))</f>
        <v>38</v>
      </c>
      <c r="B64" s="445" t="s">
        <v>1394</v>
      </c>
      <c r="C64" s="778" t="s">
        <v>95</v>
      </c>
      <c r="D64" s="55" t="str">
        <f t="shared" si="2"/>
        <v>01181</v>
      </c>
      <c r="E64" s="378" t="s">
        <v>450</v>
      </c>
      <c r="F64" s="122" t="str">
        <f t="shared" si="3"/>
        <v>011814011</v>
      </c>
      <c r="G64" s="122" t="s">
        <v>77</v>
      </c>
      <c r="H64" s="779"/>
      <c r="I64" s="779"/>
      <c r="J64" s="344"/>
      <c r="K64" s="763" t="s">
        <v>970</v>
      </c>
      <c r="L64" s="791"/>
      <c r="M64" s="765"/>
      <c r="N64" s="766"/>
      <c r="O64" s="766"/>
      <c r="P64" s="766"/>
    </row>
    <row r="65" spans="1:16" ht="12.75">
      <c r="A65" s="124">
        <f>IF(E65="","",COUNTA($G$8:G65))</f>
        <v>39</v>
      </c>
      <c r="B65" s="445" t="s">
        <v>1395</v>
      </c>
      <c r="C65" s="778" t="s">
        <v>95</v>
      </c>
      <c r="D65" s="55" t="str">
        <f t="shared" si="2"/>
        <v>01181</v>
      </c>
      <c r="E65" s="378" t="s">
        <v>452</v>
      </c>
      <c r="F65" s="122" t="str">
        <f t="shared" si="3"/>
        <v>011814012</v>
      </c>
      <c r="G65" s="122" t="s">
        <v>77</v>
      </c>
      <c r="H65" s="779"/>
      <c r="I65" s="779"/>
      <c r="J65" s="344"/>
      <c r="K65" s="763" t="s">
        <v>971</v>
      </c>
      <c r="L65" s="791"/>
      <c r="M65" s="765"/>
      <c r="N65" s="766"/>
      <c r="O65" s="766"/>
      <c r="P65" s="766"/>
    </row>
    <row r="66" spans="1:16" ht="12.75">
      <c r="A66" s="124">
        <f>IF(E66="","",COUNTA($G$8:G66))</f>
        <v>40</v>
      </c>
      <c r="B66" s="445" t="s">
        <v>1806</v>
      </c>
      <c r="C66" s="778" t="s">
        <v>95</v>
      </c>
      <c r="D66" s="55" t="str">
        <f t="shared" si="2"/>
        <v>01181</v>
      </c>
      <c r="E66" s="378" t="s">
        <v>453</v>
      </c>
      <c r="F66" s="122" t="str">
        <f t="shared" si="3"/>
        <v>011814013</v>
      </c>
      <c r="G66" s="122" t="s">
        <v>77</v>
      </c>
      <c r="H66" s="779"/>
      <c r="I66" s="779"/>
      <c r="J66" s="344"/>
      <c r="K66" s="763" t="s">
        <v>972</v>
      </c>
      <c r="L66" s="791"/>
      <c r="M66" s="765"/>
      <c r="N66" s="766"/>
      <c r="O66" s="766"/>
      <c r="P66" s="766"/>
    </row>
    <row r="67" spans="1:16" ht="12.75">
      <c r="A67" s="124">
        <f>IF(E67="","",COUNTA($G$8:G67))</f>
        <v>41</v>
      </c>
      <c r="B67" s="433" t="s">
        <v>1397</v>
      </c>
      <c r="C67" s="778" t="s">
        <v>96</v>
      </c>
      <c r="D67" s="55" t="str">
        <f t="shared" si="2"/>
        <v>01183</v>
      </c>
      <c r="E67" s="378" t="s">
        <v>402</v>
      </c>
      <c r="F67" s="122" t="str">
        <f t="shared" si="3"/>
        <v>011833001</v>
      </c>
      <c r="G67" s="122" t="s">
        <v>77</v>
      </c>
      <c r="H67" s="779"/>
      <c r="I67" s="779"/>
      <c r="J67" s="344"/>
      <c r="K67" s="763" t="s">
        <v>973</v>
      </c>
      <c r="L67" s="764"/>
      <c r="M67" s="765"/>
      <c r="N67" s="766"/>
      <c r="O67" s="766"/>
      <c r="P67" s="766"/>
    </row>
    <row r="68" spans="1:16" ht="12.75">
      <c r="A68" s="124">
        <f>IF(E68="","",COUNTA($G$8:G68))</f>
        <v>42</v>
      </c>
      <c r="B68" s="433" t="s">
        <v>1489</v>
      </c>
      <c r="C68" s="778" t="s">
        <v>96</v>
      </c>
      <c r="D68" s="55" t="str">
        <f t="shared" si="2"/>
        <v>01183</v>
      </c>
      <c r="E68" s="378" t="s">
        <v>405</v>
      </c>
      <c r="F68" s="122" t="str">
        <f t="shared" si="3"/>
        <v>011833002</v>
      </c>
      <c r="G68" s="122" t="s">
        <v>1776</v>
      </c>
      <c r="H68" s="779"/>
      <c r="I68" s="779"/>
      <c r="J68" s="344"/>
      <c r="K68" s="763" t="s">
        <v>974</v>
      </c>
      <c r="L68" s="790"/>
      <c r="M68" s="765"/>
      <c r="N68" s="766"/>
      <c r="O68" s="766"/>
      <c r="P68" s="766"/>
    </row>
    <row r="69" spans="1:16" ht="12.75">
      <c r="A69" s="124">
        <f>IF(E69="","",COUNTA($G$8:G69))</f>
        <v>43</v>
      </c>
      <c r="B69" s="433" t="s">
        <v>1398</v>
      </c>
      <c r="C69" s="778" t="s">
        <v>96</v>
      </c>
      <c r="D69" s="55" t="str">
        <f>LEFT(C69,5)</f>
        <v>01183</v>
      </c>
      <c r="E69" s="378" t="s">
        <v>406</v>
      </c>
      <c r="F69" s="122" t="str">
        <f>LEFT(C69,7)&amp;E69</f>
        <v>011833003</v>
      </c>
      <c r="G69" s="122" t="s">
        <v>77</v>
      </c>
      <c r="H69" s="779"/>
      <c r="I69" s="779"/>
      <c r="J69" s="344"/>
      <c r="K69" s="763" t="s">
        <v>975</v>
      </c>
      <c r="L69" s="764"/>
      <c r="M69" s="765"/>
      <c r="N69" s="766"/>
      <c r="O69" s="766"/>
      <c r="P69" s="766"/>
    </row>
    <row r="70" spans="1:16" ht="12.75">
      <c r="A70" s="604" t="s">
        <v>97</v>
      </c>
      <c r="B70" s="758" t="s">
        <v>320</v>
      </c>
      <c r="C70" s="759" t="s">
        <v>296</v>
      </c>
      <c r="D70" s="55"/>
      <c r="E70" s="378"/>
      <c r="F70" s="605" t="str">
        <f>LEFT(C70,5)&amp;E70</f>
        <v>0119</v>
      </c>
      <c r="G70" s="122"/>
      <c r="H70" s="792"/>
      <c r="I70" s="792"/>
      <c r="J70" s="344"/>
      <c r="K70" s="763" t="s">
        <v>296</v>
      </c>
      <c r="L70" s="764"/>
      <c r="M70" s="765"/>
      <c r="N70" s="766"/>
      <c r="O70" s="766"/>
      <c r="P70" s="766"/>
    </row>
    <row r="71" spans="1:16" s="780" customFormat="1" ht="12.75">
      <c r="A71" s="725"/>
      <c r="B71" s="767" t="s">
        <v>2054</v>
      </c>
      <c r="C71" s="768" t="s">
        <v>2030</v>
      </c>
      <c r="D71" s="676"/>
      <c r="E71" s="724"/>
      <c r="F71" s="770" t="str">
        <f>LEFT(C71,5)&amp;E71</f>
        <v>01191</v>
      </c>
      <c r="G71" s="255"/>
      <c r="H71" s="793"/>
      <c r="I71" s="793"/>
      <c r="J71" s="773"/>
      <c r="K71" s="774"/>
      <c r="L71" s="775"/>
      <c r="M71" s="776"/>
      <c r="N71" s="777"/>
      <c r="O71" s="777"/>
      <c r="P71" s="777"/>
    </row>
    <row r="72" spans="1:16" ht="12.75">
      <c r="A72" s="124">
        <f>IF(E72="","",COUNTA($G$8:G72))</f>
        <v>44</v>
      </c>
      <c r="B72" s="433" t="s">
        <v>99</v>
      </c>
      <c r="C72" s="778" t="s">
        <v>100</v>
      </c>
      <c r="D72" s="55" t="str">
        <f>LEFT(C72,5)</f>
        <v>01190</v>
      </c>
      <c r="E72" s="378" t="s">
        <v>402</v>
      </c>
      <c r="F72" s="122" t="str">
        <f>LEFT(C72,7)&amp;E72</f>
        <v>011901201</v>
      </c>
      <c r="G72" s="122" t="s">
        <v>1775</v>
      </c>
      <c r="H72" s="779"/>
      <c r="I72" s="779"/>
      <c r="J72" s="344"/>
      <c r="K72" s="763" t="s">
        <v>976</v>
      </c>
      <c r="L72" s="764"/>
      <c r="M72" s="765"/>
      <c r="N72" s="766"/>
      <c r="O72" s="766"/>
      <c r="P72" s="766"/>
    </row>
    <row r="73" spans="1:16" ht="12.75">
      <c r="A73" s="124">
        <f>IF(E73="","",COUNTA($G$8:G73))</f>
        <v>45</v>
      </c>
      <c r="B73" s="433" t="s">
        <v>1399</v>
      </c>
      <c r="C73" s="778" t="s">
        <v>101</v>
      </c>
      <c r="D73" s="55" t="str">
        <f>LEFT(C73,5)</f>
        <v>01190</v>
      </c>
      <c r="E73" s="378" t="s">
        <v>402</v>
      </c>
      <c r="F73" s="122" t="str">
        <f>LEFT(C73,7)&amp;E73</f>
        <v>011902201</v>
      </c>
      <c r="G73" s="122" t="s">
        <v>1775</v>
      </c>
      <c r="H73" s="779"/>
      <c r="I73" s="779"/>
      <c r="J73" s="344"/>
      <c r="K73" s="763" t="s">
        <v>977</v>
      </c>
      <c r="L73" s="764"/>
      <c r="M73" s="765"/>
      <c r="N73" s="766"/>
      <c r="O73" s="766"/>
      <c r="P73" s="766"/>
    </row>
    <row r="74" spans="1:16" ht="12.75">
      <c r="A74" s="461">
        <v>2</v>
      </c>
      <c r="B74" s="757" t="s">
        <v>623</v>
      </c>
      <c r="C74" s="461" t="s">
        <v>403</v>
      </c>
      <c r="D74" s="55"/>
      <c r="E74" s="378"/>
      <c r="F74" s="461" t="s">
        <v>403</v>
      </c>
      <c r="G74" s="122"/>
      <c r="H74" s="792"/>
      <c r="I74" s="792"/>
      <c r="J74" s="344"/>
      <c r="K74" s="763" t="s">
        <v>403</v>
      </c>
      <c r="L74" s="764"/>
      <c r="M74" s="765"/>
      <c r="N74" s="766"/>
      <c r="O74" s="766"/>
      <c r="P74" s="766"/>
    </row>
    <row r="75" spans="1:16" ht="12.75">
      <c r="A75" s="161" t="s">
        <v>102</v>
      </c>
      <c r="B75" s="758" t="s">
        <v>321</v>
      </c>
      <c r="C75" s="794" t="s">
        <v>202</v>
      </c>
      <c r="D75" s="55"/>
      <c r="E75" s="378"/>
      <c r="F75" s="605" t="str">
        <f>LEFT(C75,5)&amp;E75</f>
        <v>0121</v>
      </c>
      <c r="G75" s="122"/>
      <c r="H75" s="792"/>
      <c r="I75" s="792"/>
      <c r="J75" s="344"/>
      <c r="K75" s="763" t="s">
        <v>202</v>
      </c>
      <c r="L75" s="764"/>
      <c r="M75" s="765"/>
      <c r="N75" s="766"/>
      <c r="O75" s="766"/>
      <c r="P75" s="766"/>
    </row>
    <row r="76" spans="1:16" s="780" customFormat="1" ht="12.75">
      <c r="A76" s="723"/>
      <c r="B76" s="767" t="s">
        <v>2039</v>
      </c>
      <c r="C76" s="875" t="s">
        <v>2066</v>
      </c>
      <c r="D76" s="676"/>
      <c r="E76" s="724"/>
      <c r="F76" s="770" t="str">
        <f>LEFT(C76,5)&amp;E76</f>
        <v>01212</v>
      </c>
      <c r="G76" s="255"/>
      <c r="H76" s="793"/>
      <c r="I76" s="793"/>
      <c r="J76" s="773"/>
      <c r="K76" s="774"/>
      <c r="L76" s="775"/>
      <c r="M76" s="776"/>
      <c r="N76" s="777"/>
      <c r="O76" s="777"/>
      <c r="P76" s="777"/>
    </row>
    <row r="77" spans="1:16" ht="12.75">
      <c r="A77" s="124">
        <f>IF(E77="","",COUNTA($G$8:G77))</f>
        <v>46</v>
      </c>
      <c r="B77" s="795" t="s">
        <v>1400</v>
      </c>
      <c r="C77" s="796" t="s">
        <v>104</v>
      </c>
      <c r="D77" s="55" t="str">
        <f t="shared" ref="D77:D86" si="4">LEFT(C77,5)</f>
        <v>01211</v>
      </c>
      <c r="E77" s="378" t="s">
        <v>402</v>
      </c>
      <c r="F77" s="122" t="str">
        <f t="shared" ref="F77:F83" si="5">LEFT(C77,7)&amp;E77</f>
        <v>012110001</v>
      </c>
      <c r="G77" s="122" t="s">
        <v>69</v>
      </c>
      <c r="H77" s="779" t="s">
        <v>41</v>
      </c>
      <c r="I77" s="779"/>
      <c r="J77" s="344"/>
      <c r="K77" s="763" t="s">
        <v>978</v>
      </c>
      <c r="L77" s="797"/>
      <c r="M77" s="765"/>
      <c r="N77" s="766"/>
      <c r="O77" s="766"/>
      <c r="P77" s="766"/>
    </row>
    <row r="78" spans="1:16" ht="12.75">
      <c r="A78" s="124">
        <f>IF(E78="","",COUNTA($G$8:G78))</f>
        <v>47</v>
      </c>
      <c r="B78" s="795" t="s">
        <v>1401</v>
      </c>
      <c r="C78" s="796" t="s">
        <v>105</v>
      </c>
      <c r="D78" s="55" t="str">
        <f t="shared" si="4"/>
        <v>01212</v>
      </c>
      <c r="E78" s="378" t="s">
        <v>402</v>
      </c>
      <c r="F78" s="122" t="str">
        <f t="shared" si="5"/>
        <v>012121001</v>
      </c>
      <c r="G78" s="122" t="s">
        <v>69</v>
      </c>
      <c r="H78" s="122" t="s">
        <v>198</v>
      </c>
      <c r="I78" s="779"/>
      <c r="J78" s="344"/>
      <c r="K78" s="763" t="s">
        <v>979</v>
      </c>
      <c r="L78" s="798"/>
      <c r="M78" s="765"/>
      <c r="N78" s="766"/>
      <c r="O78" s="766"/>
      <c r="P78" s="766"/>
    </row>
    <row r="79" spans="1:16" ht="12.75">
      <c r="A79" s="124">
        <f>IF(E79="","",COUNTA($G$8:G79))</f>
        <v>48</v>
      </c>
      <c r="B79" s="795" t="s">
        <v>1402</v>
      </c>
      <c r="C79" s="796" t="s">
        <v>203</v>
      </c>
      <c r="D79" s="55" t="str">
        <f t="shared" si="4"/>
        <v>01212</v>
      </c>
      <c r="E79" s="378" t="s">
        <v>402</v>
      </c>
      <c r="F79" s="122" t="str">
        <f t="shared" si="5"/>
        <v>012123001</v>
      </c>
      <c r="G79" s="122" t="s">
        <v>69</v>
      </c>
      <c r="H79" s="779" t="s">
        <v>198</v>
      </c>
      <c r="I79" s="779"/>
      <c r="J79" s="344"/>
      <c r="K79" s="763" t="s">
        <v>980</v>
      </c>
      <c r="L79" s="790"/>
      <c r="M79" s="765"/>
      <c r="N79" s="766"/>
      <c r="O79" s="766"/>
      <c r="P79" s="766"/>
    </row>
    <row r="80" spans="1:16" ht="12.75">
      <c r="A80" s="124">
        <f>IF(E80="","",COUNTA($G$8:G80))</f>
        <v>49</v>
      </c>
      <c r="B80" s="795" t="s">
        <v>1403</v>
      </c>
      <c r="C80" s="796" t="s">
        <v>204</v>
      </c>
      <c r="D80" s="55" t="str">
        <f t="shared" si="4"/>
        <v>01212</v>
      </c>
      <c r="E80" s="378" t="s">
        <v>402</v>
      </c>
      <c r="F80" s="122" t="str">
        <f t="shared" si="5"/>
        <v>012129201</v>
      </c>
      <c r="G80" s="122" t="s">
        <v>69</v>
      </c>
      <c r="H80" s="779" t="s">
        <v>198</v>
      </c>
      <c r="I80" s="779"/>
      <c r="J80" s="344"/>
      <c r="K80" s="763" t="s">
        <v>981</v>
      </c>
      <c r="L80" s="798"/>
      <c r="M80" s="765"/>
      <c r="N80" s="766"/>
      <c r="O80" s="766"/>
      <c r="P80" s="766"/>
    </row>
    <row r="81" spans="1:16" ht="12.75">
      <c r="A81" s="124">
        <f>IF(E81="","",COUNTA($G$8:G81))</f>
        <v>50</v>
      </c>
      <c r="B81" s="795" t="s">
        <v>1404</v>
      </c>
      <c r="C81" s="796" t="s">
        <v>106</v>
      </c>
      <c r="D81" s="55" t="str">
        <f t="shared" si="4"/>
        <v>01213</v>
      </c>
      <c r="E81" s="378" t="s">
        <v>402</v>
      </c>
      <c r="F81" s="122" t="str">
        <f t="shared" si="5"/>
        <v>012131001</v>
      </c>
      <c r="G81" s="122" t="s">
        <v>69</v>
      </c>
      <c r="H81" s="779" t="s">
        <v>198</v>
      </c>
      <c r="I81" s="779"/>
      <c r="J81" s="344"/>
      <c r="K81" s="763" t="s">
        <v>982</v>
      </c>
      <c r="L81" s="790"/>
      <c r="M81" s="765"/>
      <c r="N81" s="766"/>
      <c r="O81" s="766"/>
      <c r="P81" s="766"/>
    </row>
    <row r="82" spans="1:16" ht="12.75">
      <c r="A82" s="124">
        <f>IF(E82="","",COUNTA($G$8:G82))</f>
        <v>51</v>
      </c>
      <c r="B82" s="795" t="s">
        <v>1405</v>
      </c>
      <c r="C82" s="796" t="s">
        <v>851</v>
      </c>
      <c r="D82" s="55" t="str">
        <f t="shared" si="4"/>
        <v>01215</v>
      </c>
      <c r="E82" s="378" t="s">
        <v>402</v>
      </c>
      <c r="F82" s="122" t="str">
        <f t="shared" si="5"/>
        <v>012151001</v>
      </c>
      <c r="G82" s="122" t="s">
        <v>69</v>
      </c>
      <c r="H82" s="122"/>
      <c r="I82" s="779"/>
      <c r="J82" s="344"/>
      <c r="K82" s="763" t="s">
        <v>983</v>
      </c>
      <c r="L82" s="798"/>
      <c r="M82" s="765"/>
      <c r="N82" s="766"/>
      <c r="O82" s="766"/>
      <c r="P82" s="766"/>
    </row>
    <row r="83" spans="1:16" ht="12.75">
      <c r="A83" s="124">
        <f>IF(E83="","",COUNTA($G$8:G83))</f>
        <v>52</v>
      </c>
      <c r="B83" s="795" t="s">
        <v>1406</v>
      </c>
      <c r="C83" s="796" t="s">
        <v>852</v>
      </c>
      <c r="D83" s="55" t="str">
        <f t="shared" si="4"/>
        <v>01215</v>
      </c>
      <c r="E83" s="378" t="s">
        <v>402</v>
      </c>
      <c r="F83" s="122" t="str">
        <f t="shared" si="5"/>
        <v>012152001</v>
      </c>
      <c r="G83" s="122" t="s">
        <v>69</v>
      </c>
      <c r="H83" s="122"/>
      <c r="I83" s="779"/>
      <c r="J83" s="344"/>
      <c r="K83" s="763" t="s">
        <v>984</v>
      </c>
      <c r="L83" s="798"/>
      <c r="M83" s="765"/>
      <c r="N83" s="766"/>
      <c r="O83" s="766"/>
      <c r="P83" s="766"/>
    </row>
    <row r="84" spans="1:16" s="766" customFormat="1" ht="12.75">
      <c r="A84" s="177" t="s">
        <v>107</v>
      </c>
      <c r="B84" s="758" t="s">
        <v>849</v>
      </c>
      <c r="C84" s="794" t="s">
        <v>848</v>
      </c>
      <c r="D84" s="101" t="str">
        <f t="shared" si="4"/>
        <v>0122</v>
      </c>
      <c r="E84" s="409"/>
      <c r="F84" s="409" t="s">
        <v>848</v>
      </c>
      <c r="G84" s="178"/>
      <c r="H84" s="178"/>
      <c r="I84" s="799"/>
      <c r="J84" s="344"/>
      <c r="K84" s="763" t="s">
        <v>848</v>
      </c>
      <c r="L84" s="800"/>
      <c r="M84" s="765"/>
    </row>
    <row r="85" spans="1:16" s="777" customFormat="1" ht="12.75">
      <c r="A85" s="863"/>
      <c r="B85" s="767" t="s">
        <v>2055</v>
      </c>
      <c r="C85" s="875" t="s">
        <v>2067</v>
      </c>
      <c r="D85" s="865" t="str">
        <f t="shared" si="4"/>
        <v>01222</v>
      </c>
      <c r="E85" s="866"/>
      <c r="F85" s="770" t="str">
        <f>LEFT(C85,5)&amp;E85</f>
        <v>01222</v>
      </c>
      <c r="G85" s="867"/>
      <c r="H85" s="867"/>
      <c r="I85" s="868"/>
      <c r="J85" s="773"/>
      <c r="K85" s="774"/>
      <c r="L85" s="880"/>
      <c r="M85" s="776"/>
    </row>
    <row r="86" spans="1:16" s="766" customFormat="1" ht="12.75">
      <c r="A86" s="124">
        <f>IF(E86="","",COUNTA($G$8:G86))</f>
        <v>53</v>
      </c>
      <c r="B86" s="795" t="s">
        <v>1548</v>
      </c>
      <c r="C86" s="796" t="s">
        <v>850</v>
      </c>
      <c r="D86" s="55" t="str">
        <f t="shared" si="4"/>
        <v>01220</v>
      </c>
      <c r="E86" s="378" t="s">
        <v>402</v>
      </c>
      <c r="F86" s="122" t="str">
        <f>LEFT(C86,7)&amp;E86</f>
        <v>012201001</v>
      </c>
      <c r="G86" s="122" t="s">
        <v>69</v>
      </c>
      <c r="H86" s="178"/>
      <c r="I86" s="799"/>
      <c r="J86" s="344"/>
      <c r="K86" s="763" t="s">
        <v>985</v>
      </c>
      <c r="L86" s="800"/>
      <c r="M86" s="765"/>
    </row>
    <row r="87" spans="1:16" ht="12.75">
      <c r="A87" s="161" t="s">
        <v>110</v>
      </c>
      <c r="B87" s="758" t="s">
        <v>322</v>
      </c>
      <c r="C87" s="794" t="s">
        <v>205</v>
      </c>
      <c r="D87" s="55"/>
      <c r="E87" s="378"/>
      <c r="F87" s="605" t="str">
        <f>LEFT(C87,5)&amp;E87</f>
        <v>0123</v>
      </c>
      <c r="G87" s="122"/>
      <c r="H87" s="801"/>
      <c r="I87" s="801"/>
      <c r="J87" s="344"/>
      <c r="K87" s="763" t="s">
        <v>205</v>
      </c>
      <c r="L87" s="802"/>
      <c r="M87" s="765"/>
      <c r="N87" s="766"/>
      <c r="O87" s="766"/>
      <c r="P87" s="766"/>
    </row>
    <row r="88" spans="1:16" s="777" customFormat="1" ht="12.75">
      <c r="A88" s="863"/>
      <c r="B88" s="767" t="s">
        <v>2056</v>
      </c>
      <c r="C88" s="875" t="s">
        <v>2068</v>
      </c>
      <c r="D88" s="865"/>
      <c r="E88" s="866"/>
      <c r="F88" s="770" t="str">
        <f>LEFT(C88,5)&amp;E88</f>
        <v>01232</v>
      </c>
      <c r="G88" s="867"/>
      <c r="H88" s="867"/>
      <c r="I88" s="868"/>
      <c r="J88" s="773"/>
      <c r="K88" s="774"/>
      <c r="L88" s="880"/>
      <c r="M88" s="776"/>
    </row>
    <row r="89" spans="1:16" ht="12.75">
      <c r="A89" s="124">
        <f>IF(E89="","",COUNTA($G$8:G89))</f>
        <v>54</v>
      </c>
      <c r="B89" s="55" t="s">
        <v>1407</v>
      </c>
      <c r="C89" s="796" t="s">
        <v>109</v>
      </c>
      <c r="D89" s="55" t="str">
        <f>LEFT(C89,5)</f>
        <v>01230</v>
      </c>
      <c r="E89" s="378" t="s">
        <v>402</v>
      </c>
      <c r="F89" s="122" t="str">
        <f>LEFT(C89,7)&amp;E89</f>
        <v>012300001</v>
      </c>
      <c r="G89" s="122" t="s">
        <v>69</v>
      </c>
      <c r="H89" s="779" t="s">
        <v>41</v>
      </c>
      <c r="I89" s="779"/>
      <c r="J89" s="344"/>
      <c r="K89" s="763" t="s">
        <v>986</v>
      </c>
      <c r="L89" s="790"/>
      <c r="M89" s="765"/>
      <c r="N89" s="766"/>
      <c r="O89" s="766"/>
      <c r="P89" s="766"/>
    </row>
    <row r="90" spans="1:16" ht="12.75">
      <c r="A90" s="161" t="s">
        <v>113</v>
      </c>
      <c r="B90" s="758" t="s">
        <v>323</v>
      </c>
      <c r="C90" s="794" t="s">
        <v>206</v>
      </c>
      <c r="D90" s="55"/>
      <c r="E90" s="378"/>
      <c r="F90" s="605" t="str">
        <f>LEFT(C90,5)&amp;E90</f>
        <v>0124</v>
      </c>
      <c r="G90" s="122"/>
      <c r="H90" s="801"/>
      <c r="I90" s="801"/>
      <c r="J90" s="344"/>
      <c r="K90" s="763" t="s">
        <v>206</v>
      </c>
      <c r="L90" s="790"/>
      <c r="M90" s="765"/>
      <c r="N90" s="766"/>
      <c r="O90" s="766"/>
      <c r="P90" s="766"/>
    </row>
    <row r="91" spans="1:16" s="777" customFormat="1" ht="12.75">
      <c r="A91" s="863"/>
      <c r="B91" s="767" t="s">
        <v>2057</v>
      </c>
      <c r="C91" s="875" t="s">
        <v>2069</v>
      </c>
      <c r="D91" s="865"/>
      <c r="E91" s="866"/>
      <c r="F91" s="770" t="str">
        <f>LEFT(C91,5)&amp;E91</f>
        <v>01242</v>
      </c>
      <c r="G91" s="867"/>
      <c r="H91" s="867"/>
      <c r="I91" s="868"/>
      <c r="J91" s="773"/>
      <c r="K91" s="774"/>
      <c r="L91" s="880"/>
      <c r="M91" s="776"/>
    </row>
    <row r="92" spans="1:16" ht="12.75">
      <c r="A92" s="124">
        <f>IF(E92="","",COUNTA($G$8:G92))</f>
        <v>55</v>
      </c>
      <c r="B92" s="795" t="s">
        <v>1408</v>
      </c>
      <c r="C92" s="796" t="s">
        <v>112</v>
      </c>
      <c r="D92" s="55" t="str">
        <f>LEFT(C92,5)</f>
        <v>01240</v>
      </c>
      <c r="E92" s="378" t="s">
        <v>402</v>
      </c>
      <c r="F92" s="803" t="str">
        <f>LEFT(C92,7)&amp;E92</f>
        <v>012400001</v>
      </c>
      <c r="G92" s="122" t="s">
        <v>69</v>
      </c>
      <c r="H92" s="779" t="s">
        <v>41</v>
      </c>
      <c r="I92" s="779"/>
      <c r="J92" s="344"/>
      <c r="K92" s="763" t="s">
        <v>987</v>
      </c>
      <c r="L92" s="804"/>
      <c r="M92" s="765"/>
      <c r="N92" s="766"/>
      <c r="O92" s="766"/>
      <c r="P92" s="766"/>
    </row>
    <row r="93" spans="1:16" ht="12.75">
      <c r="A93" s="161" t="s">
        <v>116</v>
      </c>
      <c r="B93" s="758" t="s">
        <v>324</v>
      </c>
      <c r="C93" s="794" t="s">
        <v>207</v>
      </c>
      <c r="D93" s="55"/>
      <c r="E93" s="378"/>
      <c r="F93" s="605" t="str">
        <f>LEFT(C93,5)&amp;E93</f>
        <v>0125</v>
      </c>
      <c r="G93" s="122"/>
      <c r="H93" s="801"/>
      <c r="I93" s="801"/>
      <c r="J93" s="344"/>
      <c r="K93" s="763" t="s">
        <v>207</v>
      </c>
      <c r="L93" s="804"/>
      <c r="M93" s="765"/>
      <c r="N93" s="766"/>
      <c r="O93" s="766"/>
      <c r="P93" s="766"/>
    </row>
    <row r="94" spans="1:16" s="780" customFormat="1" ht="12.75">
      <c r="A94" s="723"/>
      <c r="B94" s="767" t="s">
        <v>2058</v>
      </c>
      <c r="C94" s="875" t="s">
        <v>2070</v>
      </c>
      <c r="D94" s="676"/>
      <c r="E94" s="724"/>
      <c r="F94" s="874" t="s">
        <v>2059</v>
      </c>
      <c r="G94" s="255"/>
      <c r="H94" s="881"/>
      <c r="I94" s="881"/>
      <c r="J94" s="773"/>
      <c r="K94" s="774"/>
      <c r="L94" s="882"/>
      <c r="M94" s="776"/>
      <c r="N94" s="777"/>
      <c r="O94" s="777"/>
      <c r="P94" s="777"/>
    </row>
    <row r="95" spans="1:16" ht="25.5">
      <c r="A95" s="124">
        <f>IF(E95="","",COUNTA($G$8:G95))</f>
        <v>56</v>
      </c>
      <c r="B95" s="805" t="s">
        <v>1552</v>
      </c>
      <c r="C95" s="796" t="s">
        <v>115</v>
      </c>
      <c r="D95" s="55" t="str">
        <f>LEFT(C95,5)</f>
        <v>01250</v>
      </c>
      <c r="E95" s="378" t="s">
        <v>402</v>
      </c>
      <c r="F95" s="803" t="str">
        <f>LEFT(C95,7)&amp;E95</f>
        <v>012500001</v>
      </c>
      <c r="G95" s="122" t="s">
        <v>69</v>
      </c>
      <c r="H95" s="779" t="s">
        <v>41</v>
      </c>
      <c r="I95" s="779"/>
      <c r="J95" s="344"/>
      <c r="K95" s="763" t="s">
        <v>988</v>
      </c>
      <c r="L95" s="806"/>
      <c r="M95" s="765"/>
      <c r="N95" s="766"/>
      <c r="O95" s="766"/>
      <c r="P95" s="766"/>
    </row>
    <row r="96" spans="1:16" ht="12.75">
      <c r="A96" s="161" t="s">
        <v>119</v>
      </c>
      <c r="B96" s="758" t="s">
        <v>325</v>
      </c>
      <c r="C96" s="794" t="s">
        <v>208</v>
      </c>
      <c r="D96" s="55"/>
      <c r="E96" s="378"/>
      <c r="F96" s="605" t="str">
        <f>LEFT(C96,5)&amp;E96</f>
        <v>0126</v>
      </c>
      <c r="G96" s="122"/>
      <c r="H96" s="801"/>
      <c r="I96" s="801"/>
      <c r="J96" s="344"/>
      <c r="K96" s="763" t="s">
        <v>208</v>
      </c>
      <c r="L96" s="764"/>
      <c r="M96" s="765"/>
      <c r="N96" s="766"/>
      <c r="O96" s="766"/>
      <c r="P96" s="766"/>
    </row>
    <row r="97" spans="1:16" s="780" customFormat="1" ht="12.75">
      <c r="A97" s="723"/>
      <c r="B97" s="767" t="s">
        <v>2060</v>
      </c>
      <c r="C97" s="875" t="s">
        <v>2071</v>
      </c>
      <c r="D97" s="676"/>
      <c r="E97" s="724"/>
      <c r="F97" s="874" t="s">
        <v>2071</v>
      </c>
      <c r="G97" s="255"/>
      <c r="H97" s="881"/>
      <c r="I97" s="881"/>
      <c r="J97" s="773"/>
      <c r="K97" s="774"/>
      <c r="L97" s="775"/>
      <c r="M97" s="776"/>
      <c r="N97" s="777"/>
      <c r="O97" s="777"/>
      <c r="P97" s="777"/>
    </row>
    <row r="98" spans="1:16" ht="12.75">
      <c r="A98" s="124">
        <f>IF(E98="","",COUNTA($G$8:G98))</f>
        <v>57</v>
      </c>
      <c r="B98" s="795" t="s">
        <v>1409</v>
      </c>
      <c r="C98" s="796" t="s">
        <v>118</v>
      </c>
      <c r="D98" s="55" t="str">
        <f>LEFT(C98,5)</f>
        <v>01260</v>
      </c>
      <c r="E98" s="378" t="s">
        <v>402</v>
      </c>
      <c r="F98" s="122" t="str">
        <f>LEFT(C98,7)&amp;E98</f>
        <v>012600001</v>
      </c>
      <c r="G98" s="122" t="s">
        <v>69</v>
      </c>
      <c r="H98" s="779" t="s">
        <v>41</v>
      </c>
      <c r="I98" s="779"/>
      <c r="J98" s="344"/>
      <c r="K98" s="763" t="s">
        <v>989</v>
      </c>
      <c r="L98" s="790"/>
      <c r="M98" s="765"/>
      <c r="N98" s="766"/>
      <c r="O98" s="766"/>
      <c r="P98" s="766"/>
    </row>
    <row r="99" spans="1:16" ht="12.75">
      <c r="A99" s="124">
        <f>IF(E99="","",COUNTA($G$8:G99))</f>
        <v>58</v>
      </c>
      <c r="B99" s="795" t="s">
        <v>1410</v>
      </c>
      <c r="C99" s="796" t="s">
        <v>118</v>
      </c>
      <c r="D99" s="55" t="str">
        <f>LEFT(C99,5)</f>
        <v>01260</v>
      </c>
      <c r="E99" s="378" t="s">
        <v>405</v>
      </c>
      <c r="F99" s="122" t="str">
        <f>LEFT(C99,7)&amp;E99</f>
        <v>012600002</v>
      </c>
      <c r="G99" s="122" t="s">
        <v>69</v>
      </c>
      <c r="H99" s="779" t="s">
        <v>41</v>
      </c>
      <c r="I99" s="779"/>
      <c r="J99" s="344"/>
      <c r="K99" s="763" t="s">
        <v>990</v>
      </c>
      <c r="L99" s="790"/>
      <c r="M99" s="765"/>
      <c r="N99" s="766"/>
      <c r="O99" s="766"/>
      <c r="P99" s="766"/>
    </row>
    <row r="100" spans="1:16" ht="12.75">
      <c r="A100" s="161" t="s">
        <v>122</v>
      </c>
      <c r="B100" s="758" t="s">
        <v>326</v>
      </c>
      <c r="C100" s="794" t="s">
        <v>209</v>
      </c>
      <c r="D100" s="55"/>
      <c r="E100" s="378"/>
      <c r="F100" s="605" t="str">
        <f>LEFT(C100,5)&amp;E100</f>
        <v>0127</v>
      </c>
      <c r="G100" s="122"/>
      <c r="H100" s="801"/>
      <c r="I100" s="801"/>
      <c r="J100" s="344"/>
      <c r="K100" s="763" t="s">
        <v>209</v>
      </c>
      <c r="L100" s="790"/>
      <c r="M100" s="765"/>
      <c r="N100" s="766"/>
      <c r="O100" s="766"/>
      <c r="P100" s="766"/>
    </row>
    <row r="101" spans="1:16" s="780" customFormat="1" ht="12.75">
      <c r="A101" s="723"/>
      <c r="B101" s="767" t="s">
        <v>2061</v>
      </c>
      <c r="C101" s="875" t="s">
        <v>2072</v>
      </c>
      <c r="D101" s="676"/>
      <c r="E101" s="724"/>
      <c r="F101" s="874" t="s">
        <v>2072</v>
      </c>
      <c r="G101" s="255"/>
      <c r="H101" s="881"/>
      <c r="I101" s="881"/>
      <c r="J101" s="773"/>
      <c r="K101" s="774"/>
      <c r="L101" s="883"/>
      <c r="M101" s="776"/>
      <c r="N101" s="777"/>
      <c r="O101" s="777"/>
      <c r="P101" s="777"/>
    </row>
    <row r="102" spans="1:16" ht="12.75">
      <c r="A102" s="124">
        <f>IF(E102="","",COUNTA($G$8:G102))</f>
        <v>59</v>
      </c>
      <c r="B102" s="795" t="s">
        <v>1795</v>
      </c>
      <c r="C102" s="796" t="s">
        <v>121</v>
      </c>
      <c r="D102" s="55" t="str">
        <f>LEFT(C102,5)</f>
        <v>01270</v>
      </c>
      <c r="E102" s="378" t="s">
        <v>402</v>
      </c>
      <c r="F102" s="122" t="str">
        <f>LEFT(C102,7)&amp;E102</f>
        <v>012701001</v>
      </c>
      <c r="G102" s="122" t="s">
        <v>69</v>
      </c>
      <c r="H102" s="779" t="s">
        <v>41</v>
      </c>
      <c r="I102" s="779"/>
      <c r="J102" s="344"/>
      <c r="K102" s="763" t="s">
        <v>991</v>
      </c>
      <c r="L102" s="790"/>
      <c r="M102" s="765"/>
      <c r="N102" s="766"/>
      <c r="O102" s="766"/>
      <c r="P102" s="766"/>
    </row>
    <row r="103" spans="1:16" ht="12.75">
      <c r="A103" s="124">
        <f>IF(E103="","",COUNTA($G$8:G103))</f>
        <v>60</v>
      </c>
      <c r="B103" s="795" t="s">
        <v>1514</v>
      </c>
      <c r="C103" s="796" t="s">
        <v>210</v>
      </c>
      <c r="D103" s="55" t="str">
        <f>LEFT(C103,5)</f>
        <v>01270</v>
      </c>
      <c r="E103" s="378" t="s">
        <v>402</v>
      </c>
      <c r="F103" s="122" t="str">
        <f>LEFT(C103,7)&amp;E103</f>
        <v>012702001</v>
      </c>
      <c r="G103" s="122" t="s">
        <v>69</v>
      </c>
      <c r="H103" s="779" t="s">
        <v>41</v>
      </c>
      <c r="I103" s="779"/>
      <c r="J103" s="344"/>
      <c r="K103" s="763" t="s">
        <v>992</v>
      </c>
      <c r="L103" s="790"/>
      <c r="M103" s="765"/>
      <c r="N103" s="766"/>
      <c r="O103" s="766"/>
      <c r="P103" s="766"/>
    </row>
    <row r="104" spans="1:16" s="766" customFormat="1" ht="12.75">
      <c r="A104" s="177" t="s">
        <v>126</v>
      </c>
      <c r="B104" s="758" t="s">
        <v>889</v>
      </c>
      <c r="C104" s="794" t="s">
        <v>890</v>
      </c>
      <c r="D104" s="101" t="str">
        <f>LEFT(C104,5)</f>
        <v>0128</v>
      </c>
      <c r="E104" s="409"/>
      <c r="F104" s="409" t="s">
        <v>890</v>
      </c>
      <c r="G104" s="178"/>
      <c r="H104" s="799"/>
      <c r="I104" s="799"/>
      <c r="J104" s="344"/>
      <c r="K104" s="763" t="s">
        <v>890</v>
      </c>
      <c r="L104" s="806"/>
      <c r="M104" s="765"/>
    </row>
    <row r="105" spans="1:16" s="777" customFormat="1" ht="12.75">
      <c r="A105" s="863"/>
      <c r="B105" s="767" t="s">
        <v>2062</v>
      </c>
      <c r="C105" s="875" t="s">
        <v>2065</v>
      </c>
      <c r="D105" s="865"/>
      <c r="E105" s="866"/>
      <c r="F105" s="866" t="s">
        <v>2065</v>
      </c>
      <c r="G105" s="867"/>
      <c r="H105" s="868"/>
      <c r="I105" s="868"/>
      <c r="J105" s="773"/>
      <c r="K105" s="774"/>
      <c r="L105" s="884"/>
      <c r="M105" s="776"/>
    </row>
    <row r="106" spans="1:16" ht="12.75">
      <c r="A106" s="124">
        <f>IF(E106="","",COUNTA($G$8:G106))</f>
        <v>61</v>
      </c>
      <c r="B106" s="433" t="s">
        <v>1424</v>
      </c>
      <c r="C106" s="778" t="s">
        <v>891</v>
      </c>
      <c r="D106" s="55" t="str">
        <f>LEFT(C106,5)</f>
        <v>01281</v>
      </c>
      <c r="E106" s="378" t="s">
        <v>402</v>
      </c>
      <c r="F106" s="122" t="str">
        <f>LEFT(C106,7)&amp;E106</f>
        <v>012811001</v>
      </c>
      <c r="G106" s="122" t="s">
        <v>69</v>
      </c>
      <c r="H106" s="779"/>
      <c r="I106" s="779"/>
      <c r="J106" s="344"/>
      <c r="K106" s="763" t="s">
        <v>993</v>
      </c>
      <c r="L106" s="764"/>
      <c r="M106" s="765"/>
      <c r="N106" s="766"/>
      <c r="O106" s="766"/>
      <c r="P106" s="766"/>
    </row>
    <row r="107" spans="1:16" s="777" customFormat="1" ht="12.75">
      <c r="A107" s="863"/>
      <c r="B107" s="864" t="s">
        <v>2063</v>
      </c>
      <c r="C107" s="768" t="s">
        <v>2064</v>
      </c>
      <c r="D107" s="865"/>
      <c r="E107" s="866"/>
      <c r="F107" s="866" t="s">
        <v>2064</v>
      </c>
      <c r="G107" s="867"/>
      <c r="H107" s="868"/>
      <c r="I107" s="868"/>
      <c r="J107" s="773"/>
      <c r="K107" s="869"/>
      <c r="L107" s="870"/>
      <c r="M107" s="871"/>
    </row>
    <row r="108" spans="1:16" s="815" customFormat="1" ht="12.75">
      <c r="A108" s="648">
        <f>IF(E108="","",COUNTA($G$8:G108))</f>
        <v>62</v>
      </c>
      <c r="B108" s="807" t="s">
        <v>1396</v>
      </c>
      <c r="C108" s="808" t="s">
        <v>1807</v>
      </c>
      <c r="D108" s="651" t="str">
        <f>LEFT(C108,5)</f>
        <v>01281</v>
      </c>
      <c r="E108" s="652" t="s">
        <v>402</v>
      </c>
      <c r="F108" s="662" t="str">
        <f>LEFT(C108,7)&amp;E108</f>
        <v>012819001</v>
      </c>
      <c r="G108" s="662" t="s">
        <v>77</v>
      </c>
      <c r="H108" s="809"/>
      <c r="I108" s="809"/>
      <c r="J108" s="810"/>
      <c r="K108" s="811"/>
      <c r="L108" s="812"/>
      <c r="M108" s="813"/>
      <c r="N108" s="814"/>
      <c r="O108" s="814"/>
      <c r="P108" s="814"/>
    </row>
    <row r="109" spans="1:16" ht="12.75">
      <c r="A109" s="161" t="s">
        <v>130</v>
      </c>
      <c r="B109" s="758" t="s">
        <v>1522</v>
      </c>
      <c r="C109" s="794" t="s">
        <v>211</v>
      </c>
      <c r="D109" s="101"/>
      <c r="E109" s="378"/>
      <c r="F109" s="605" t="str">
        <f>LEFT(C109,5)&amp;E109</f>
        <v>0129</v>
      </c>
      <c r="G109" s="122"/>
      <c r="H109" s="801"/>
      <c r="I109" s="801"/>
      <c r="J109" s="344"/>
      <c r="K109" s="763" t="s">
        <v>211</v>
      </c>
      <c r="L109" s="790"/>
      <c r="M109" s="765"/>
      <c r="N109" s="766"/>
      <c r="O109" s="766"/>
      <c r="P109" s="766"/>
    </row>
    <row r="110" spans="1:16" s="780" customFormat="1" ht="12.75">
      <c r="A110" s="723"/>
      <c r="B110" s="767" t="s">
        <v>2074</v>
      </c>
      <c r="C110" s="875" t="s">
        <v>2073</v>
      </c>
      <c r="D110" s="865"/>
      <c r="E110" s="724"/>
      <c r="F110" s="874" t="s">
        <v>2073</v>
      </c>
      <c r="G110" s="255"/>
      <c r="H110" s="881"/>
      <c r="I110" s="881"/>
      <c r="J110" s="773"/>
      <c r="K110" s="774"/>
      <c r="L110" s="883"/>
      <c r="M110" s="776"/>
      <c r="N110" s="777"/>
      <c r="O110" s="777"/>
      <c r="P110" s="777"/>
    </row>
    <row r="111" spans="1:16" ht="12.75">
      <c r="A111" s="124">
        <f>IF(E111="","",COUNTA($G$8:G111))</f>
        <v>63</v>
      </c>
      <c r="B111" s="795" t="s">
        <v>1521</v>
      </c>
      <c r="C111" s="796" t="s">
        <v>1518</v>
      </c>
      <c r="D111" s="78" t="s">
        <v>1517</v>
      </c>
      <c r="E111" s="378" t="s">
        <v>402</v>
      </c>
      <c r="F111" s="122" t="str">
        <f>LEFT(C111,7)&amp;E111</f>
        <v>012901201</v>
      </c>
      <c r="G111" s="122" t="s">
        <v>1802</v>
      </c>
      <c r="H111" s="779"/>
      <c r="I111" s="779"/>
      <c r="J111" s="344"/>
      <c r="K111" s="763"/>
      <c r="L111" s="790"/>
      <c r="M111" s="765"/>
      <c r="N111" s="766"/>
      <c r="O111" s="766"/>
      <c r="P111" s="766"/>
    </row>
    <row r="112" spans="1:16" ht="12.75">
      <c r="A112" s="124">
        <f>IF(E112="","",COUNTA($G$8:G112))</f>
        <v>64</v>
      </c>
      <c r="B112" s="795" t="s">
        <v>1425</v>
      </c>
      <c r="C112" s="796" t="s">
        <v>617</v>
      </c>
      <c r="D112" s="55" t="str">
        <f>LEFT(C112,5)</f>
        <v>01290</v>
      </c>
      <c r="E112" s="378" t="s">
        <v>402</v>
      </c>
      <c r="F112" s="122" t="str">
        <f>LEFT(C112,7)&amp;E112</f>
        <v>012901901</v>
      </c>
      <c r="G112" s="122" t="s">
        <v>69</v>
      </c>
      <c r="H112" s="779" t="s">
        <v>41</v>
      </c>
      <c r="I112" s="779"/>
      <c r="J112" s="344"/>
      <c r="K112" s="763" t="s">
        <v>994</v>
      </c>
      <c r="L112" s="790"/>
      <c r="M112" s="765"/>
      <c r="N112" s="766"/>
      <c r="O112" s="766"/>
      <c r="P112" s="766"/>
    </row>
    <row r="113" spans="1:16" ht="12.75">
      <c r="A113" s="177" t="s">
        <v>133</v>
      </c>
      <c r="B113" s="758" t="s">
        <v>689</v>
      </c>
      <c r="C113" s="794" t="s">
        <v>688</v>
      </c>
      <c r="D113" s="55"/>
      <c r="E113" s="378"/>
      <c r="F113" s="409" t="s">
        <v>688</v>
      </c>
      <c r="G113" s="122"/>
      <c r="H113" s="779"/>
      <c r="I113" s="779"/>
      <c r="J113" s="344"/>
      <c r="K113" s="763" t="s">
        <v>688</v>
      </c>
      <c r="L113" s="790"/>
      <c r="M113" s="765"/>
      <c r="N113" s="766"/>
      <c r="O113" s="766"/>
      <c r="P113" s="766"/>
    </row>
    <row r="114" spans="1:16" s="780" customFormat="1" ht="12.75">
      <c r="A114" s="863"/>
      <c r="B114" s="767" t="s">
        <v>2075</v>
      </c>
      <c r="C114" s="875" t="s">
        <v>2076</v>
      </c>
      <c r="D114" s="676"/>
      <c r="E114" s="724"/>
      <c r="F114" s="866" t="s">
        <v>2076</v>
      </c>
      <c r="G114" s="255"/>
      <c r="H114" s="876"/>
      <c r="I114" s="876"/>
      <c r="J114" s="773"/>
      <c r="K114" s="774"/>
      <c r="L114" s="883"/>
      <c r="M114" s="776"/>
      <c r="N114" s="777"/>
      <c r="O114" s="777"/>
      <c r="P114" s="777"/>
    </row>
    <row r="115" spans="1:16" ht="12.75">
      <c r="A115" s="124">
        <f>IF(E115="","",COUNTA($G$8:G115))</f>
        <v>65</v>
      </c>
      <c r="B115" s="795" t="s">
        <v>1549</v>
      </c>
      <c r="C115" s="816" t="s">
        <v>687</v>
      </c>
      <c r="D115" s="55" t="str">
        <f t="shared" ref="D115:D129" si="6">LEFT(C115,5)</f>
        <v>01300</v>
      </c>
      <c r="E115" s="378" t="s">
        <v>402</v>
      </c>
      <c r="F115" s="122" t="str">
        <f t="shared" ref="F115:F129" si="7">LEFT(C115,7)&amp;E115</f>
        <v>013000001</v>
      </c>
      <c r="G115" s="122" t="s">
        <v>1777</v>
      </c>
      <c r="H115" s="779"/>
      <c r="I115" s="779"/>
      <c r="J115" s="344"/>
      <c r="K115" s="763" t="s">
        <v>995</v>
      </c>
      <c r="L115" s="790"/>
      <c r="M115" s="765"/>
      <c r="N115" s="766"/>
      <c r="O115" s="766"/>
      <c r="P115" s="766"/>
    </row>
    <row r="116" spans="1:16" ht="12.75">
      <c r="A116" s="124">
        <f>IF(E116="","",COUNTA($G$8:G116))</f>
        <v>66</v>
      </c>
      <c r="B116" s="795" t="s">
        <v>1553</v>
      </c>
      <c r="C116" s="816" t="s">
        <v>687</v>
      </c>
      <c r="D116" s="55" t="str">
        <f t="shared" si="6"/>
        <v>01300</v>
      </c>
      <c r="E116" s="378" t="s">
        <v>405</v>
      </c>
      <c r="F116" s="122" t="str">
        <f t="shared" si="7"/>
        <v>013000002</v>
      </c>
      <c r="G116" s="122" t="s">
        <v>1777</v>
      </c>
      <c r="H116" s="779"/>
      <c r="I116" s="779"/>
      <c r="J116" s="344"/>
      <c r="K116" s="763" t="s">
        <v>996</v>
      </c>
      <c r="L116" s="806"/>
      <c r="M116" s="765"/>
      <c r="N116" s="766"/>
      <c r="O116" s="766"/>
      <c r="P116" s="766"/>
    </row>
    <row r="117" spans="1:16" ht="12.75">
      <c r="A117" s="124">
        <f>IF(E117="","",COUNTA($G$8:G117))</f>
        <v>67</v>
      </c>
      <c r="B117" s="795" t="s">
        <v>1554</v>
      </c>
      <c r="C117" s="816" t="s">
        <v>687</v>
      </c>
      <c r="D117" s="55" t="str">
        <f t="shared" si="6"/>
        <v>01300</v>
      </c>
      <c r="E117" s="378" t="s">
        <v>406</v>
      </c>
      <c r="F117" s="122" t="str">
        <f t="shared" si="7"/>
        <v>013000003</v>
      </c>
      <c r="G117" s="122" t="s">
        <v>1777</v>
      </c>
      <c r="H117" s="779"/>
      <c r="I117" s="779"/>
      <c r="J117" s="344"/>
      <c r="K117" s="763" t="s">
        <v>997</v>
      </c>
      <c r="L117" s="817"/>
      <c r="M117" s="765"/>
      <c r="N117" s="766"/>
      <c r="O117" s="766"/>
      <c r="P117" s="766"/>
    </row>
    <row r="118" spans="1:16" ht="12.75">
      <c r="A118" s="124">
        <f>IF(E118="","",COUNTA($G$8:G118))</f>
        <v>68</v>
      </c>
      <c r="B118" s="795" t="s">
        <v>1822</v>
      </c>
      <c r="C118" s="816" t="s">
        <v>687</v>
      </c>
      <c r="D118" s="55" t="str">
        <f t="shared" si="6"/>
        <v>01300</v>
      </c>
      <c r="E118" s="378" t="s">
        <v>407</v>
      </c>
      <c r="F118" s="122" t="str">
        <f t="shared" si="7"/>
        <v>013000004</v>
      </c>
      <c r="G118" s="122" t="s">
        <v>1777</v>
      </c>
      <c r="H118" s="779"/>
      <c r="I118" s="779"/>
      <c r="J118" s="344"/>
      <c r="K118" s="763"/>
      <c r="L118" s="817"/>
      <c r="M118" s="765"/>
      <c r="N118" s="766"/>
      <c r="O118" s="766"/>
      <c r="P118" s="766"/>
    </row>
    <row r="119" spans="1:16" ht="12.75">
      <c r="A119" s="124">
        <f>IF(E119="","",COUNTA($G$8:G119))</f>
        <v>69</v>
      </c>
      <c r="B119" s="795" t="s">
        <v>1555</v>
      </c>
      <c r="C119" s="816" t="s">
        <v>687</v>
      </c>
      <c r="D119" s="55" t="str">
        <f t="shared" si="6"/>
        <v>01300</v>
      </c>
      <c r="E119" s="378" t="s">
        <v>408</v>
      </c>
      <c r="F119" s="122" t="str">
        <f t="shared" si="7"/>
        <v>013000005</v>
      </c>
      <c r="G119" s="122" t="s">
        <v>1777</v>
      </c>
      <c r="H119" s="779"/>
      <c r="I119" s="779"/>
      <c r="J119" s="344"/>
      <c r="K119" s="763" t="s">
        <v>998</v>
      </c>
      <c r="L119" s="764"/>
      <c r="M119" s="765"/>
      <c r="N119" s="766"/>
      <c r="O119" s="766"/>
      <c r="P119" s="766"/>
    </row>
    <row r="120" spans="1:16" ht="12.75">
      <c r="A120" s="124">
        <f>IF(E120="","",COUNTA($G$8:G120))</f>
        <v>70</v>
      </c>
      <c r="B120" s="795" t="s">
        <v>1821</v>
      </c>
      <c r="C120" s="816" t="s">
        <v>687</v>
      </c>
      <c r="D120" s="55" t="str">
        <f t="shared" si="6"/>
        <v>01300</v>
      </c>
      <c r="E120" s="378" t="s">
        <v>409</v>
      </c>
      <c r="F120" s="122" t="str">
        <f t="shared" si="7"/>
        <v>013000006</v>
      </c>
      <c r="G120" s="122" t="s">
        <v>1777</v>
      </c>
      <c r="H120" s="779"/>
      <c r="I120" s="779"/>
      <c r="J120" s="344"/>
      <c r="K120" s="763"/>
      <c r="L120" s="764"/>
      <c r="M120" s="765"/>
      <c r="N120" s="766"/>
      <c r="O120" s="766"/>
      <c r="P120" s="766"/>
    </row>
    <row r="121" spans="1:16" ht="12.75">
      <c r="A121" s="124">
        <f>IF(E121="","",COUNTA($G$8:G121))</f>
        <v>71</v>
      </c>
      <c r="B121" s="795" t="s">
        <v>1823</v>
      </c>
      <c r="C121" s="816" t="s">
        <v>687</v>
      </c>
      <c r="D121" s="55" t="str">
        <f t="shared" si="6"/>
        <v>01300</v>
      </c>
      <c r="E121" s="378" t="s">
        <v>410</v>
      </c>
      <c r="F121" s="122" t="str">
        <f t="shared" si="7"/>
        <v>013000007</v>
      </c>
      <c r="G121" s="122" t="s">
        <v>1824</v>
      </c>
      <c r="H121" s="779"/>
      <c r="I121" s="779"/>
      <c r="J121" s="344"/>
      <c r="K121" s="763"/>
      <c r="L121" s="764"/>
      <c r="M121" s="765"/>
      <c r="N121" s="766"/>
      <c r="O121" s="766"/>
      <c r="P121" s="766"/>
    </row>
    <row r="122" spans="1:16" ht="12.75">
      <c r="A122" s="124">
        <f>IF(E122="","",COUNTA($G$8:G122))</f>
        <v>72</v>
      </c>
      <c r="B122" s="795" t="s">
        <v>1556</v>
      </c>
      <c r="C122" s="816" t="s">
        <v>687</v>
      </c>
      <c r="D122" s="55" t="str">
        <f t="shared" si="6"/>
        <v>01300</v>
      </c>
      <c r="E122" s="378" t="s">
        <v>408</v>
      </c>
      <c r="F122" s="122" t="str">
        <f t="shared" si="7"/>
        <v>013000005</v>
      </c>
      <c r="G122" s="122" t="s">
        <v>1777</v>
      </c>
      <c r="H122" s="779"/>
      <c r="I122" s="779"/>
      <c r="J122" s="344"/>
      <c r="K122" s="763" t="s">
        <v>999</v>
      </c>
      <c r="L122" s="802"/>
      <c r="M122" s="765"/>
      <c r="N122" s="766"/>
      <c r="O122" s="766"/>
      <c r="P122" s="766"/>
    </row>
    <row r="123" spans="1:16" ht="12.75">
      <c r="A123" s="124">
        <f>IF(E123="","",COUNTA($G$8:G123))</f>
        <v>73</v>
      </c>
      <c r="B123" s="795" t="s">
        <v>1557</v>
      </c>
      <c r="C123" s="816" t="s">
        <v>687</v>
      </c>
      <c r="D123" s="55" t="str">
        <f t="shared" si="6"/>
        <v>01300</v>
      </c>
      <c r="E123" s="378" t="s">
        <v>409</v>
      </c>
      <c r="F123" s="122" t="str">
        <f t="shared" si="7"/>
        <v>013000006</v>
      </c>
      <c r="G123" s="122" t="s">
        <v>1777</v>
      </c>
      <c r="H123" s="779" t="s">
        <v>41</v>
      </c>
      <c r="I123" s="779"/>
      <c r="J123" s="344"/>
      <c r="K123" s="763" t="s">
        <v>1000</v>
      </c>
      <c r="L123" s="804"/>
      <c r="M123" s="765"/>
      <c r="N123" s="766"/>
      <c r="O123" s="766"/>
      <c r="P123" s="766"/>
    </row>
    <row r="124" spans="1:16" ht="12.75">
      <c r="A124" s="124">
        <f>IF(E124="","",COUNTA($G$8:G124))</f>
        <v>74</v>
      </c>
      <c r="B124" s="795" t="s">
        <v>1558</v>
      </c>
      <c r="C124" s="816" t="s">
        <v>687</v>
      </c>
      <c r="D124" s="55" t="str">
        <f t="shared" si="6"/>
        <v>01300</v>
      </c>
      <c r="E124" s="378" t="s">
        <v>410</v>
      </c>
      <c r="F124" s="122" t="str">
        <f t="shared" si="7"/>
        <v>013000007</v>
      </c>
      <c r="G124" s="122" t="s">
        <v>1777</v>
      </c>
      <c r="H124" s="779" t="s">
        <v>41</v>
      </c>
      <c r="I124" s="779"/>
      <c r="J124" s="344"/>
      <c r="K124" s="763" t="s">
        <v>1001</v>
      </c>
      <c r="L124" s="764"/>
      <c r="M124" s="765"/>
      <c r="N124" s="766"/>
      <c r="O124" s="766"/>
      <c r="P124" s="766"/>
    </row>
    <row r="125" spans="1:16" ht="12.75">
      <c r="A125" s="124">
        <f>IF(E125="","",COUNTA($G$8:G125))</f>
        <v>75</v>
      </c>
      <c r="B125" s="795" t="s">
        <v>1792</v>
      </c>
      <c r="C125" s="816" t="s">
        <v>687</v>
      </c>
      <c r="D125" s="55" t="str">
        <f t="shared" si="6"/>
        <v>01300</v>
      </c>
      <c r="E125" s="378" t="s">
        <v>411</v>
      </c>
      <c r="F125" s="122" t="str">
        <f t="shared" si="7"/>
        <v>013000008</v>
      </c>
      <c r="G125" s="122" t="s">
        <v>1777</v>
      </c>
      <c r="H125" s="779"/>
      <c r="I125" s="779"/>
      <c r="J125" s="344"/>
      <c r="K125" s="763" t="s">
        <v>1002</v>
      </c>
      <c r="L125" s="791"/>
      <c r="M125" s="765"/>
      <c r="N125" s="766"/>
      <c r="O125" s="766"/>
      <c r="P125" s="766"/>
    </row>
    <row r="126" spans="1:16" ht="12.75">
      <c r="A126" s="124">
        <f>IF(E126="","",COUNTA($G$8:G126))</f>
        <v>76</v>
      </c>
      <c r="B126" s="795" t="s">
        <v>1793</v>
      </c>
      <c r="C126" s="816" t="s">
        <v>687</v>
      </c>
      <c r="D126" s="55" t="str">
        <f t="shared" si="6"/>
        <v>01300</v>
      </c>
      <c r="E126" s="378" t="s">
        <v>412</v>
      </c>
      <c r="F126" s="122" t="str">
        <f t="shared" si="7"/>
        <v>013000009</v>
      </c>
      <c r="G126" s="122" t="s">
        <v>1777</v>
      </c>
      <c r="H126" s="779"/>
      <c r="I126" s="779"/>
      <c r="J126" s="344"/>
      <c r="K126" s="763" t="s">
        <v>1003</v>
      </c>
      <c r="L126" s="790"/>
      <c r="M126" s="765"/>
      <c r="N126" s="766"/>
      <c r="O126" s="766"/>
      <c r="P126" s="766"/>
    </row>
    <row r="127" spans="1:16" ht="12.75">
      <c r="A127" s="124">
        <f>IF(E127="","",COUNTA($G$8:G127))</f>
        <v>77</v>
      </c>
      <c r="B127" s="795" t="s">
        <v>1559</v>
      </c>
      <c r="C127" s="816" t="s">
        <v>687</v>
      </c>
      <c r="D127" s="55" t="str">
        <f t="shared" si="6"/>
        <v>01300</v>
      </c>
      <c r="E127" s="378" t="s">
        <v>441</v>
      </c>
      <c r="F127" s="122" t="str">
        <f t="shared" si="7"/>
        <v>013000010</v>
      </c>
      <c r="G127" s="122" t="s">
        <v>1777</v>
      </c>
      <c r="H127" s="779" t="s">
        <v>41</v>
      </c>
      <c r="I127" s="779"/>
      <c r="J127" s="344"/>
      <c r="K127" s="763" t="s">
        <v>1004</v>
      </c>
      <c r="L127" s="790"/>
      <c r="M127" s="765"/>
      <c r="N127" s="766"/>
      <c r="O127" s="766"/>
      <c r="P127" s="766"/>
    </row>
    <row r="128" spans="1:16" ht="12.75">
      <c r="A128" s="124">
        <f>IF(E128="","",COUNTA($G$8:G128))</f>
        <v>78</v>
      </c>
      <c r="B128" s="795" t="s">
        <v>1560</v>
      </c>
      <c r="C128" s="816" t="s">
        <v>687</v>
      </c>
      <c r="D128" s="55" t="str">
        <f t="shared" si="6"/>
        <v>01300</v>
      </c>
      <c r="E128" s="378" t="s">
        <v>450</v>
      </c>
      <c r="F128" s="122" t="str">
        <f t="shared" si="7"/>
        <v>013000011</v>
      </c>
      <c r="G128" s="122" t="s">
        <v>1777</v>
      </c>
      <c r="H128" s="779"/>
      <c r="I128" s="779"/>
      <c r="J128" s="344"/>
      <c r="K128" s="763" t="s">
        <v>1005</v>
      </c>
      <c r="L128" s="790"/>
      <c r="M128" s="765"/>
      <c r="N128" s="766"/>
      <c r="O128" s="766"/>
      <c r="P128" s="766"/>
    </row>
    <row r="129" spans="1:16" ht="12.75">
      <c r="A129" s="124">
        <f>IF(E129="","",COUNTA($G$8:G129))</f>
        <v>79</v>
      </c>
      <c r="B129" s="795" t="s">
        <v>1561</v>
      </c>
      <c r="C129" s="816" t="s">
        <v>687</v>
      </c>
      <c r="D129" s="55" t="str">
        <f t="shared" si="6"/>
        <v>01300</v>
      </c>
      <c r="E129" s="378" t="s">
        <v>452</v>
      </c>
      <c r="F129" s="122" t="str">
        <f t="shared" si="7"/>
        <v>013000012</v>
      </c>
      <c r="G129" s="122" t="s">
        <v>1777</v>
      </c>
      <c r="H129" s="779"/>
      <c r="I129" s="779"/>
      <c r="J129" s="344"/>
      <c r="K129" s="763" t="s">
        <v>1006</v>
      </c>
      <c r="L129" s="806"/>
      <c r="M129" s="765"/>
      <c r="N129" s="766"/>
      <c r="O129" s="766"/>
      <c r="P129" s="766"/>
    </row>
    <row r="130" spans="1:16" ht="12.75">
      <c r="A130" s="461">
        <v>3</v>
      </c>
      <c r="B130" s="757" t="s">
        <v>327</v>
      </c>
      <c r="C130" s="461" t="s">
        <v>404</v>
      </c>
      <c r="D130" s="55"/>
      <c r="E130" s="378"/>
      <c r="F130" s="461" t="s">
        <v>404</v>
      </c>
      <c r="G130" s="122"/>
      <c r="H130" s="801"/>
      <c r="I130" s="801"/>
      <c r="J130" s="344"/>
      <c r="K130" s="763" t="s">
        <v>404</v>
      </c>
      <c r="L130" s="806"/>
      <c r="M130" s="765"/>
      <c r="N130" s="766"/>
      <c r="O130" s="766"/>
      <c r="P130" s="766"/>
    </row>
    <row r="131" spans="1:16" ht="12.75">
      <c r="A131" s="161" t="s">
        <v>139</v>
      </c>
      <c r="B131" s="758" t="s">
        <v>328</v>
      </c>
      <c r="C131" s="759" t="s">
        <v>212</v>
      </c>
      <c r="D131" s="101"/>
      <c r="E131" s="378"/>
      <c r="F131" s="605" t="str">
        <f>LEFT(C131,5)&amp;E156</f>
        <v>0141</v>
      </c>
      <c r="G131" s="122"/>
      <c r="H131" s="801"/>
      <c r="I131" s="801"/>
      <c r="J131" s="344"/>
      <c r="K131" s="763" t="s">
        <v>212</v>
      </c>
      <c r="L131" s="806"/>
      <c r="M131" s="765"/>
      <c r="N131" s="766"/>
      <c r="O131" s="766"/>
      <c r="P131" s="766"/>
    </row>
    <row r="132" spans="1:16" s="780" customFormat="1" ht="12.75">
      <c r="A132" s="723"/>
      <c r="B132" s="767" t="s">
        <v>2077</v>
      </c>
      <c r="C132" s="768" t="s">
        <v>2078</v>
      </c>
      <c r="D132" s="865"/>
      <c r="E132" s="724"/>
      <c r="F132" s="874" t="s">
        <v>2078</v>
      </c>
      <c r="G132" s="255"/>
      <c r="H132" s="881"/>
      <c r="I132" s="881"/>
      <c r="J132" s="773"/>
      <c r="K132" s="774"/>
      <c r="L132" s="884"/>
      <c r="M132" s="776"/>
      <c r="N132" s="777"/>
      <c r="O132" s="777"/>
      <c r="P132" s="777"/>
    </row>
    <row r="133" spans="1:16" ht="12.75">
      <c r="A133" s="124">
        <f>IF(E133="","",COUNTA($G$8:G133))</f>
        <v>80</v>
      </c>
      <c r="B133" s="433" t="s">
        <v>1562</v>
      </c>
      <c r="C133" s="778" t="s">
        <v>128</v>
      </c>
      <c r="D133" s="55" t="str">
        <f t="shared" ref="D133:D139" si="8">LEFT(C133,5)</f>
        <v>01410</v>
      </c>
      <c r="E133" s="378" t="s">
        <v>402</v>
      </c>
      <c r="F133" s="122" t="str">
        <f t="shared" ref="F133:F139" si="9">LEFT(C133,7)&amp;E133</f>
        <v>014101001</v>
      </c>
      <c r="G133" s="122" t="s">
        <v>77</v>
      </c>
      <c r="H133" s="779"/>
      <c r="I133" s="779"/>
      <c r="J133" s="344"/>
      <c r="K133" s="763" t="s">
        <v>1007</v>
      </c>
      <c r="L133" s="790"/>
      <c r="M133" s="765"/>
      <c r="N133" s="766"/>
      <c r="O133" s="766"/>
      <c r="P133" s="766"/>
    </row>
    <row r="134" spans="1:16" ht="25.5">
      <c r="A134" s="124">
        <f>IF(E134="","",COUNTA($G$8:G134))</f>
        <v>81</v>
      </c>
      <c r="B134" s="433" t="s">
        <v>1606</v>
      </c>
      <c r="C134" s="778" t="s">
        <v>129</v>
      </c>
      <c r="D134" s="55" t="str">
        <f>LEFT(C134,5)</f>
        <v>01410</v>
      </c>
      <c r="E134" s="378" t="s">
        <v>405</v>
      </c>
      <c r="F134" s="122" t="str">
        <f>LEFT(C134,7)&amp;E134</f>
        <v>014102002</v>
      </c>
      <c r="G134" s="122" t="s">
        <v>77</v>
      </c>
      <c r="H134" s="779"/>
      <c r="I134" s="779"/>
      <c r="J134" s="344"/>
      <c r="K134" s="763" t="s">
        <v>1009</v>
      </c>
      <c r="L134" s="790"/>
      <c r="M134" s="765"/>
      <c r="N134" s="766"/>
      <c r="O134" s="766"/>
      <c r="P134" s="766"/>
    </row>
    <row r="135" spans="1:16" ht="12.75">
      <c r="A135" s="124">
        <f>IF(E135="","",COUNTA($G$8:G135))</f>
        <v>82</v>
      </c>
      <c r="B135" s="433" t="s">
        <v>1563</v>
      </c>
      <c r="C135" s="778" t="s">
        <v>129</v>
      </c>
      <c r="D135" s="55" t="str">
        <f>LEFT(C135,5)</f>
        <v>01410</v>
      </c>
      <c r="E135" s="378" t="s">
        <v>407</v>
      </c>
      <c r="F135" s="122" t="str">
        <f>LEFT(C135,7)&amp;E135</f>
        <v>014102004</v>
      </c>
      <c r="G135" s="122" t="s">
        <v>77</v>
      </c>
      <c r="H135" s="779"/>
      <c r="I135" s="779"/>
      <c r="J135" s="344"/>
      <c r="K135" s="763" t="s">
        <v>1011</v>
      </c>
      <c r="L135" s="790"/>
      <c r="M135" s="765"/>
      <c r="N135" s="766"/>
      <c r="O135" s="766"/>
      <c r="P135" s="766"/>
    </row>
    <row r="136" spans="1:16" ht="25.5">
      <c r="A136" s="124">
        <f>IF(E136="","",COUNTA($G$8:G136))</f>
        <v>83</v>
      </c>
      <c r="B136" s="433" t="s">
        <v>1607</v>
      </c>
      <c r="C136" s="778" t="s">
        <v>129</v>
      </c>
      <c r="D136" s="55" t="str">
        <f>LEFT(C136,5)</f>
        <v>01410</v>
      </c>
      <c r="E136" s="378" t="s">
        <v>406</v>
      </c>
      <c r="F136" s="122" t="str">
        <f>LEFT(C136,7)&amp;E136</f>
        <v>014102003</v>
      </c>
      <c r="G136" s="122" t="s">
        <v>77</v>
      </c>
      <c r="H136" s="779"/>
      <c r="I136" s="779"/>
      <c r="J136" s="344"/>
      <c r="K136" s="763" t="s">
        <v>1010</v>
      </c>
      <c r="L136" s="806"/>
      <c r="M136" s="765"/>
      <c r="N136" s="766"/>
      <c r="O136" s="766"/>
      <c r="P136" s="766"/>
    </row>
    <row r="137" spans="1:16" s="777" customFormat="1" ht="12.75">
      <c r="A137" s="863"/>
      <c r="B137" s="864" t="s">
        <v>2079</v>
      </c>
      <c r="C137" s="768" t="s">
        <v>2080</v>
      </c>
      <c r="D137" s="865"/>
      <c r="E137" s="866"/>
      <c r="F137" s="866" t="s">
        <v>2080</v>
      </c>
      <c r="G137" s="867"/>
      <c r="H137" s="868"/>
      <c r="I137" s="868"/>
      <c r="J137" s="773"/>
      <c r="K137" s="869"/>
      <c r="L137" s="884"/>
      <c r="M137" s="871"/>
    </row>
    <row r="138" spans="1:16" ht="12.75">
      <c r="A138" s="124">
        <f>IF(E138="","",COUNTA($G$8:G138))</f>
        <v>84</v>
      </c>
      <c r="B138" s="433" t="s">
        <v>213</v>
      </c>
      <c r="C138" s="778" t="s">
        <v>129</v>
      </c>
      <c r="D138" s="55" t="str">
        <f t="shared" si="8"/>
        <v>01410</v>
      </c>
      <c r="E138" s="378" t="s">
        <v>402</v>
      </c>
      <c r="F138" s="122" t="str">
        <f t="shared" si="9"/>
        <v>014102001</v>
      </c>
      <c r="G138" s="122" t="s">
        <v>69</v>
      </c>
      <c r="H138" s="779" t="s">
        <v>41</v>
      </c>
      <c r="I138" s="781"/>
      <c r="J138" s="344"/>
      <c r="K138" s="763" t="s">
        <v>1008</v>
      </c>
      <c r="L138" s="790"/>
      <c r="M138" s="765"/>
      <c r="N138" s="766"/>
      <c r="O138" s="766"/>
      <c r="P138" s="766"/>
    </row>
    <row r="139" spans="1:16" ht="12.75">
      <c r="A139" s="124">
        <f>IF(E139="","",COUNTA($G$8:G139))</f>
        <v>85</v>
      </c>
      <c r="B139" s="433" t="s">
        <v>1426</v>
      </c>
      <c r="C139" s="778" t="s">
        <v>214</v>
      </c>
      <c r="D139" s="55" t="str">
        <f t="shared" si="8"/>
        <v>01410</v>
      </c>
      <c r="E139" s="378" t="s">
        <v>402</v>
      </c>
      <c r="F139" s="122" t="str">
        <f t="shared" si="9"/>
        <v>014104001</v>
      </c>
      <c r="G139" s="122" t="s">
        <v>69</v>
      </c>
      <c r="H139" s="779" t="s">
        <v>41</v>
      </c>
      <c r="I139" s="779"/>
      <c r="J139" s="344"/>
      <c r="K139" s="763" t="s">
        <v>1012</v>
      </c>
      <c r="L139" s="790"/>
      <c r="M139" s="765"/>
      <c r="N139" s="766"/>
      <c r="O139" s="766"/>
      <c r="P139" s="766"/>
    </row>
    <row r="140" spans="1:16" ht="12.75">
      <c r="A140" s="161" t="s">
        <v>423</v>
      </c>
      <c r="B140" s="758" t="s">
        <v>329</v>
      </c>
      <c r="C140" s="759" t="s">
        <v>215</v>
      </c>
      <c r="D140" s="55"/>
      <c r="E140" s="378"/>
      <c r="F140" s="605" t="str">
        <f>LEFT(C140,5)&amp;E140</f>
        <v>0145</v>
      </c>
      <c r="G140" s="122"/>
      <c r="H140" s="801"/>
      <c r="I140" s="801"/>
      <c r="J140" s="344"/>
      <c r="K140" s="763" t="s">
        <v>215</v>
      </c>
      <c r="L140" s="790"/>
      <c r="M140" s="765"/>
      <c r="N140" s="766"/>
      <c r="O140" s="766"/>
      <c r="P140" s="766"/>
    </row>
    <row r="141" spans="1:16" s="780" customFormat="1" ht="12.75">
      <c r="A141" s="723"/>
      <c r="B141" s="767" t="s">
        <v>2081</v>
      </c>
      <c r="C141" s="768" t="s">
        <v>2082</v>
      </c>
      <c r="D141" s="676"/>
      <c r="E141" s="724"/>
      <c r="F141" s="874" t="s">
        <v>2082</v>
      </c>
      <c r="G141" s="255"/>
      <c r="H141" s="881"/>
      <c r="I141" s="881"/>
      <c r="J141" s="773"/>
      <c r="K141" s="774"/>
      <c r="L141" s="883"/>
      <c r="M141" s="776"/>
      <c r="N141" s="777"/>
      <c r="O141" s="777"/>
      <c r="P141" s="777"/>
    </row>
    <row r="142" spans="1:16" ht="25.5">
      <c r="A142" s="124">
        <f>IF(E142="","",COUNTA($G$8:G142))</f>
        <v>86</v>
      </c>
      <c r="B142" s="433" t="s">
        <v>1564</v>
      </c>
      <c r="C142" s="778" t="s">
        <v>132</v>
      </c>
      <c r="D142" s="55" t="str">
        <f>LEFT(C142,5)</f>
        <v>01450</v>
      </c>
      <c r="E142" s="378" t="s">
        <v>402</v>
      </c>
      <c r="F142" s="122" t="str">
        <f>LEFT(C142,7)&amp;E142</f>
        <v>014501001</v>
      </c>
      <c r="G142" s="122" t="s">
        <v>77</v>
      </c>
      <c r="H142" s="779"/>
      <c r="I142" s="779"/>
      <c r="J142" s="344"/>
      <c r="K142" s="763" t="s">
        <v>1013</v>
      </c>
      <c r="L142" s="790"/>
      <c r="M142" s="765"/>
      <c r="N142" s="766"/>
      <c r="O142" s="766"/>
      <c r="P142" s="766"/>
    </row>
    <row r="143" spans="1:16" s="777" customFormat="1" ht="12.75">
      <c r="A143" s="863"/>
      <c r="B143" s="864" t="s">
        <v>2083</v>
      </c>
      <c r="C143" s="768" t="s">
        <v>2084</v>
      </c>
      <c r="D143" s="865"/>
      <c r="E143" s="866"/>
      <c r="F143" s="866" t="s">
        <v>2084</v>
      </c>
      <c r="G143" s="867"/>
      <c r="H143" s="868"/>
      <c r="I143" s="868"/>
      <c r="J143" s="773"/>
      <c r="K143" s="869"/>
      <c r="L143" s="884"/>
      <c r="M143" s="871"/>
    </row>
    <row r="144" spans="1:16" s="766" customFormat="1" ht="12.75">
      <c r="A144" s="177">
        <f>IF(E144="","",COUNTA($G$8:G144))</f>
        <v>87</v>
      </c>
      <c r="B144" s="872" t="s">
        <v>1566</v>
      </c>
      <c r="C144" s="759" t="s">
        <v>132</v>
      </c>
      <c r="D144" s="101" t="str">
        <f>LEFT(C144,5)</f>
        <v>01450</v>
      </c>
      <c r="E144" s="409" t="s">
        <v>405</v>
      </c>
      <c r="F144" s="178" t="str">
        <f>LEFT(C144,7)&amp;E144</f>
        <v>014501002</v>
      </c>
      <c r="G144" s="178" t="s">
        <v>69</v>
      </c>
      <c r="H144" s="799" t="s">
        <v>41</v>
      </c>
      <c r="I144" s="799"/>
      <c r="J144" s="344"/>
      <c r="K144" s="877" t="s">
        <v>1014</v>
      </c>
      <c r="L144" s="806"/>
      <c r="M144" s="878"/>
    </row>
    <row r="145" spans="1:16" ht="12.75">
      <c r="A145" s="124">
        <f>IF(E145="","",COUNTA($G$8:G145))</f>
        <v>88</v>
      </c>
      <c r="B145" s="433" t="s">
        <v>1565</v>
      </c>
      <c r="C145" s="778" t="s">
        <v>132</v>
      </c>
      <c r="D145" s="55" t="str">
        <f>LEFT(C145,5)</f>
        <v>01450</v>
      </c>
      <c r="E145" s="378" t="s">
        <v>406</v>
      </c>
      <c r="F145" s="122" t="str">
        <f>LEFT(C145,7)&amp;E145</f>
        <v>014501003</v>
      </c>
      <c r="G145" s="122" t="s">
        <v>69</v>
      </c>
      <c r="H145" s="779" t="s">
        <v>41</v>
      </c>
      <c r="I145" s="779"/>
      <c r="J145" s="344"/>
      <c r="K145" s="763" t="s">
        <v>1015</v>
      </c>
      <c r="L145" s="790"/>
      <c r="M145" s="765"/>
      <c r="N145" s="766"/>
      <c r="O145" s="766"/>
      <c r="P145" s="766"/>
    </row>
    <row r="146" spans="1:16" ht="12.75">
      <c r="A146" s="161" t="s">
        <v>124</v>
      </c>
      <c r="B146" s="758" t="s">
        <v>330</v>
      </c>
      <c r="C146" s="759" t="s">
        <v>216</v>
      </c>
      <c r="D146" s="55"/>
      <c r="E146" s="378"/>
      <c r="F146" s="605" t="str">
        <f>LEFT(C146,5)&amp;E146</f>
        <v>0146</v>
      </c>
      <c r="G146" s="122"/>
      <c r="H146" s="801"/>
      <c r="I146" s="801"/>
      <c r="J146" s="344"/>
      <c r="K146" s="763" t="s">
        <v>216</v>
      </c>
      <c r="L146" s="790"/>
      <c r="M146" s="765"/>
      <c r="N146" s="766"/>
      <c r="O146" s="766"/>
      <c r="P146" s="766"/>
    </row>
    <row r="147" spans="1:16" s="780" customFormat="1" ht="12.75">
      <c r="A147" s="723"/>
      <c r="B147" s="767" t="s">
        <v>2085</v>
      </c>
      <c r="C147" s="768" t="s">
        <v>2087</v>
      </c>
      <c r="D147" s="676"/>
      <c r="E147" s="724"/>
      <c r="F147" s="874" t="s">
        <v>2087</v>
      </c>
      <c r="G147" s="255"/>
      <c r="H147" s="881"/>
      <c r="I147" s="881"/>
      <c r="J147" s="773"/>
      <c r="K147" s="774"/>
      <c r="L147" s="883"/>
      <c r="M147" s="776"/>
      <c r="N147" s="777"/>
      <c r="O147" s="777"/>
      <c r="P147" s="777"/>
    </row>
    <row r="148" spans="1:16" ht="12.75">
      <c r="A148" s="124">
        <f>IF(E148="","",COUNTA($G$8:G148))</f>
        <v>89</v>
      </c>
      <c r="B148" s="433" t="s">
        <v>135</v>
      </c>
      <c r="C148" s="778" t="s">
        <v>690</v>
      </c>
      <c r="D148" s="55" t="str">
        <f>LEFT(C148,5)</f>
        <v>01460</v>
      </c>
      <c r="E148" s="378" t="s">
        <v>405</v>
      </c>
      <c r="F148" s="122" t="str">
        <f>LEFT(C148,7)&amp;E148</f>
        <v>014601202</v>
      </c>
      <c r="G148" s="122" t="s">
        <v>182</v>
      </c>
      <c r="H148" s="779" t="s">
        <v>41</v>
      </c>
      <c r="I148" s="779"/>
      <c r="J148" s="344"/>
      <c r="K148" s="763" t="s">
        <v>1017</v>
      </c>
      <c r="L148" s="790"/>
      <c r="M148" s="765"/>
      <c r="N148" s="766"/>
      <c r="O148" s="766"/>
      <c r="P148" s="766"/>
    </row>
    <row r="149" spans="1:16" ht="12.75">
      <c r="A149" s="124">
        <f>IF(E149="","",COUNTA($G$8:G149))</f>
        <v>90</v>
      </c>
      <c r="B149" s="433" t="s">
        <v>138</v>
      </c>
      <c r="C149" s="778" t="s">
        <v>690</v>
      </c>
      <c r="D149" s="55" t="str">
        <f>LEFT(C149,5)</f>
        <v>01460</v>
      </c>
      <c r="E149" s="378" t="s">
        <v>406</v>
      </c>
      <c r="F149" s="122" t="str">
        <f>LEFT(C149,7)&amp;E149</f>
        <v>014601203</v>
      </c>
      <c r="G149" s="122" t="s">
        <v>182</v>
      </c>
      <c r="H149" s="779" t="s">
        <v>41</v>
      </c>
      <c r="I149" s="779"/>
      <c r="J149" s="344"/>
      <c r="K149" s="763" t="s">
        <v>1018</v>
      </c>
      <c r="L149" s="790"/>
      <c r="M149" s="765"/>
      <c r="N149" s="766"/>
      <c r="O149" s="766"/>
      <c r="P149" s="766"/>
    </row>
    <row r="150" spans="1:16" ht="12.75">
      <c r="A150" s="124">
        <f>IF(E150="","",COUNTA($G$8:G152))</f>
        <v>92</v>
      </c>
      <c r="B150" s="818" t="s">
        <v>1608</v>
      </c>
      <c r="C150" s="778" t="s">
        <v>690</v>
      </c>
      <c r="D150" s="55" t="str">
        <f>LEFT(C150,5)</f>
        <v>01460</v>
      </c>
      <c r="E150" s="378" t="s">
        <v>407</v>
      </c>
      <c r="F150" s="122" t="str">
        <f>LEFT(C150,7)&amp;E150</f>
        <v>014601204</v>
      </c>
      <c r="G150" s="122" t="s">
        <v>182</v>
      </c>
      <c r="H150" s="779"/>
      <c r="I150" s="779"/>
      <c r="J150" s="344"/>
      <c r="K150" s="763" t="s">
        <v>1019</v>
      </c>
      <c r="L150" s="790"/>
      <c r="M150" s="765"/>
      <c r="N150" s="766"/>
      <c r="O150" s="766"/>
      <c r="P150" s="766"/>
    </row>
    <row r="151" spans="1:16" s="777" customFormat="1" ht="12.75">
      <c r="A151" s="863"/>
      <c r="B151" s="885" t="s">
        <v>2086</v>
      </c>
      <c r="C151" s="768" t="s">
        <v>2088</v>
      </c>
      <c r="D151" s="865"/>
      <c r="E151" s="866"/>
      <c r="F151" s="866" t="s">
        <v>2088</v>
      </c>
      <c r="G151" s="867"/>
      <c r="H151" s="868"/>
      <c r="I151" s="868"/>
      <c r="J151" s="773"/>
      <c r="K151" s="869"/>
      <c r="L151" s="884"/>
      <c r="M151" s="871"/>
    </row>
    <row r="152" spans="1:16" ht="12.75">
      <c r="A152" s="124">
        <f>IF(E152="","",COUNTA($G$8:G152))</f>
        <v>92</v>
      </c>
      <c r="B152" s="433" t="s">
        <v>137</v>
      </c>
      <c r="C152" s="778" t="s">
        <v>690</v>
      </c>
      <c r="D152" s="55" t="str">
        <f>LEFT(C152,5)</f>
        <v>01460</v>
      </c>
      <c r="E152" s="378" t="s">
        <v>402</v>
      </c>
      <c r="F152" s="122" t="str">
        <f>LEFT(C152,7)&amp;E152</f>
        <v>014601201</v>
      </c>
      <c r="G152" s="122" t="s">
        <v>182</v>
      </c>
      <c r="H152" s="779" t="s">
        <v>41</v>
      </c>
      <c r="I152" s="779"/>
      <c r="J152" s="344"/>
      <c r="K152" s="763" t="s">
        <v>1016</v>
      </c>
      <c r="L152" s="790"/>
      <c r="M152" s="765"/>
      <c r="N152" s="766"/>
      <c r="O152" s="766"/>
      <c r="P152" s="766"/>
    </row>
    <row r="153" spans="1:16" ht="12.75">
      <c r="A153" s="124">
        <f>IF(E153="","",COUNTA($G$8:G153))</f>
        <v>93</v>
      </c>
      <c r="B153" s="433" t="s">
        <v>1567</v>
      </c>
      <c r="C153" s="778" t="s">
        <v>136</v>
      </c>
      <c r="D153" s="55" t="str">
        <f>LEFT(C153,5)</f>
        <v>01460</v>
      </c>
      <c r="E153" s="378" t="s">
        <v>402</v>
      </c>
      <c r="F153" s="122" t="str">
        <f>LEFT(C153,7)&amp;E153</f>
        <v>014602101</v>
      </c>
      <c r="G153" s="122" t="s">
        <v>69</v>
      </c>
      <c r="H153" s="779" t="s">
        <v>41</v>
      </c>
      <c r="I153" s="779"/>
      <c r="J153" s="344"/>
      <c r="K153" s="763" t="s">
        <v>1020</v>
      </c>
      <c r="L153" s="791"/>
      <c r="M153" s="765"/>
      <c r="N153" s="766"/>
      <c r="O153" s="766"/>
      <c r="P153" s="766"/>
    </row>
    <row r="154" spans="1:16" ht="12.75">
      <c r="A154" s="124">
        <f>IF(E154="","",COUNTA($G$8:G154))</f>
        <v>94</v>
      </c>
      <c r="B154" s="818" t="s">
        <v>1609</v>
      </c>
      <c r="C154" s="778" t="s">
        <v>217</v>
      </c>
      <c r="D154" s="55" t="str">
        <f>LEFT(C154,5)</f>
        <v>01460</v>
      </c>
      <c r="E154" s="378" t="s">
        <v>402</v>
      </c>
      <c r="F154" s="122" t="str">
        <f>LEFT(C154,7)&amp;E154</f>
        <v>014602201</v>
      </c>
      <c r="G154" s="122" t="s">
        <v>1778</v>
      </c>
      <c r="H154" s="779" t="s">
        <v>41</v>
      </c>
      <c r="I154" s="779"/>
      <c r="J154" s="344"/>
      <c r="K154" s="763" t="s">
        <v>1021</v>
      </c>
      <c r="L154" s="790"/>
      <c r="M154" s="765"/>
      <c r="N154" s="766"/>
      <c r="O154" s="766"/>
      <c r="P154" s="766"/>
    </row>
    <row r="155" spans="1:16" ht="12.75">
      <c r="A155" s="461">
        <v>4</v>
      </c>
      <c r="B155" s="757" t="s">
        <v>625</v>
      </c>
      <c r="C155" s="461" t="s">
        <v>624</v>
      </c>
      <c r="D155" s="55"/>
      <c r="E155" s="378"/>
      <c r="F155" s="461" t="s">
        <v>624</v>
      </c>
      <c r="G155" s="122"/>
      <c r="H155" s="801"/>
      <c r="I155" s="801"/>
      <c r="J155" s="344"/>
      <c r="K155" s="763" t="s">
        <v>624</v>
      </c>
      <c r="L155" s="790"/>
      <c r="M155" s="765"/>
      <c r="N155" s="766"/>
      <c r="O155" s="766"/>
      <c r="P155" s="766"/>
    </row>
    <row r="156" spans="1:16" ht="12.75">
      <c r="A156" s="161" t="s">
        <v>171</v>
      </c>
      <c r="B156" s="758" t="s">
        <v>331</v>
      </c>
      <c r="C156" s="794" t="s">
        <v>297</v>
      </c>
      <c r="D156" s="55"/>
      <c r="E156" s="122"/>
      <c r="F156" s="605" t="str">
        <f>LEFT(C156,5)&amp;E156</f>
        <v>0161</v>
      </c>
      <c r="G156" s="122"/>
      <c r="H156" s="801"/>
      <c r="I156" s="801"/>
      <c r="J156" s="344"/>
      <c r="K156" s="763" t="s">
        <v>297</v>
      </c>
      <c r="L156" s="790"/>
      <c r="M156" s="765"/>
      <c r="N156" s="766"/>
      <c r="O156" s="766"/>
      <c r="P156" s="766"/>
    </row>
    <row r="157" spans="1:16" ht="12.75">
      <c r="A157" s="161"/>
      <c r="B157" s="758" t="s">
        <v>2107</v>
      </c>
      <c r="C157" s="794" t="s">
        <v>869</v>
      </c>
      <c r="D157" s="55"/>
      <c r="E157" s="122"/>
      <c r="F157" s="912" t="s">
        <v>869</v>
      </c>
      <c r="G157" s="122"/>
      <c r="H157" s="801"/>
      <c r="I157" s="801"/>
      <c r="J157" s="344"/>
      <c r="K157" s="763"/>
      <c r="L157" s="790"/>
      <c r="M157" s="765"/>
      <c r="N157" s="766"/>
      <c r="O157" s="766"/>
      <c r="P157" s="766"/>
    </row>
    <row r="158" spans="1:16" s="820" customFormat="1" ht="12.75">
      <c r="A158" s="124">
        <f>IF(E158="","",COUNTA($G$8:G158))</f>
        <v>95</v>
      </c>
      <c r="B158" s="795" t="s">
        <v>1568</v>
      </c>
      <c r="C158" s="816" t="s">
        <v>168</v>
      </c>
      <c r="D158" s="55" t="str">
        <f t="shared" ref="D158:D174" si="10">LEFT(C158,5)</f>
        <v>01610</v>
      </c>
      <c r="E158" s="378" t="s">
        <v>402</v>
      </c>
      <c r="F158" s="819" t="str">
        <f t="shared" ref="F158:F174" si="11">LEFT(C158,7)&amp;E158</f>
        <v>016101001</v>
      </c>
      <c r="G158" s="122" t="s">
        <v>1779</v>
      </c>
      <c r="H158" s="779"/>
      <c r="I158" s="779"/>
      <c r="J158" s="344"/>
      <c r="K158" s="763" t="s">
        <v>1022</v>
      </c>
      <c r="L158" s="791"/>
      <c r="M158" s="765"/>
      <c r="N158" s="766"/>
      <c r="O158" s="766"/>
      <c r="P158" s="766"/>
    </row>
    <row r="159" spans="1:16" s="820" customFormat="1" ht="12.75">
      <c r="A159" s="124">
        <f>IF(E159="","",COUNTA($G$8:G159))</f>
        <v>96</v>
      </c>
      <c r="B159" s="795" t="s">
        <v>571</v>
      </c>
      <c r="C159" s="796" t="s">
        <v>170</v>
      </c>
      <c r="D159" s="55" t="str">
        <f t="shared" si="10"/>
        <v>01610</v>
      </c>
      <c r="E159" s="378" t="s">
        <v>402</v>
      </c>
      <c r="F159" s="819" t="str">
        <f t="shared" si="11"/>
        <v>016102001</v>
      </c>
      <c r="G159" s="122" t="s">
        <v>1780</v>
      </c>
      <c r="H159" s="779"/>
      <c r="I159" s="779"/>
      <c r="J159" s="344"/>
      <c r="K159" s="763" t="s">
        <v>1023</v>
      </c>
      <c r="L159" s="821"/>
      <c r="M159" s="765"/>
      <c r="N159" s="766"/>
      <c r="O159" s="766"/>
      <c r="P159" s="766"/>
    </row>
    <row r="160" spans="1:16" s="820" customFormat="1" ht="12.75">
      <c r="A160" s="124">
        <f>IF(E160="","",COUNTA($G$8:G160))</f>
        <v>97</v>
      </c>
      <c r="B160" s="795" t="s">
        <v>1570</v>
      </c>
      <c r="C160" s="816" t="s">
        <v>169</v>
      </c>
      <c r="D160" s="55" t="str">
        <f t="shared" si="10"/>
        <v>01610</v>
      </c>
      <c r="E160" s="378" t="s">
        <v>402</v>
      </c>
      <c r="F160" s="819" t="str">
        <f t="shared" si="11"/>
        <v>016103001</v>
      </c>
      <c r="G160" s="122" t="s">
        <v>1779</v>
      </c>
      <c r="H160" s="779"/>
      <c r="I160" s="779"/>
      <c r="J160" s="344"/>
      <c r="K160" s="763" t="s">
        <v>1024</v>
      </c>
      <c r="L160" s="764"/>
      <c r="M160" s="765"/>
      <c r="N160" s="766"/>
      <c r="O160" s="766"/>
      <c r="P160" s="766"/>
    </row>
    <row r="161" spans="1:16" ht="12.75">
      <c r="A161" s="124">
        <f>IF(E161="","",COUNTA($G$8:G161))</f>
        <v>98</v>
      </c>
      <c r="B161" s="795" t="s">
        <v>1569</v>
      </c>
      <c r="C161" s="816" t="s">
        <v>169</v>
      </c>
      <c r="D161" s="55" t="str">
        <f t="shared" si="10"/>
        <v>01610</v>
      </c>
      <c r="E161" s="378" t="s">
        <v>405</v>
      </c>
      <c r="F161" s="819" t="str">
        <f t="shared" si="11"/>
        <v>016103002</v>
      </c>
      <c r="G161" s="122" t="s">
        <v>1779</v>
      </c>
      <c r="H161" s="779"/>
      <c r="I161" s="779"/>
      <c r="J161" s="344"/>
      <c r="K161" s="763" t="s">
        <v>1025</v>
      </c>
      <c r="L161" s="821"/>
      <c r="M161" s="765"/>
      <c r="N161" s="766"/>
      <c r="O161" s="766"/>
      <c r="P161" s="766"/>
    </row>
    <row r="162" spans="1:16" ht="12.75">
      <c r="A162" s="124">
        <f>IF(E162="","",COUNTA($G$8:G162))</f>
        <v>99</v>
      </c>
      <c r="B162" s="795" t="s">
        <v>1571</v>
      </c>
      <c r="C162" s="796" t="s">
        <v>169</v>
      </c>
      <c r="D162" s="55" t="str">
        <f t="shared" si="10"/>
        <v>01610</v>
      </c>
      <c r="E162" s="378" t="s">
        <v>406</v>
      </c>
      <c r="F162" s="819" t="str">
        <f t="shared" si="11"/>
        <v>016103003</v>
      </c>
      <c r="G162" s="122" t="s">
        <v>1779</v>
      </c>
      <c r="H162" s="779"/>
      <c r="I162" s="779"/>
      <c r="J162" s="344"/>
      <c r="K162" s="763" t="s">
        <v>1026</v>
      </c>
      <c r="L162" s="790"/>
      <c r="M162" s="765"/>
      <c r="N162" s="766"/>
      <c r="O162" s="766"/>
      <c r="P162" s="766"/>
    </row>
    <row r="163" spans="1:16" ht="12.75">
      <c r="A163" s="124">
        <f>IF(E163="","",COUNTA($G$8:G163))</f>
        <v>100</v>
      </c>
      <c r="B163" s="795" t="s">
        <v>833</v>
      </c>
      <c r="C163" s="796" t="s">
        <v>834</v>
      </c>
      <c r="D163" s="55" t="str">
        <f t="shared" si="10"/>
        <v>01610</v>
      </c>
      <c r="E163" s="378" t="s">
        <v>402</v>
      </c>
      <c r="F163" s="819" t="str">
        <f t="shared" si="11"/>
        <v>016106001</v>
      </c>
      <c r="G163" s="122" t="s">
        <v>1779</v>
      </c>
      <c r="H163" s="779"/>
      <c r="I163" s="779"/>
      <c r="J163" s="344"/>
      <c r="K163" s="763" t="s">
        <v>1027</v>
      </c>
      <c r="L163" s="821"/>
      <c r="M163" s="765"/>
      <c r="N163" s="766"/>
      <c r="O163" s="766"/>
      <c r="P163" s="766"/>
    </row>
    <row r="164" spans="1:16" ht="12.75">
      <c r="A164" s="124">
        <f>IF(E164="","",COUNTA($G$8:G164))</f>
        <v>101</v>
      </c>
      <c r="B164" s="795" t="s">
        <v>1572</v>
      </c>
      <c r="C164" s="796" t="s">
        <v>172</v>
      </c>
      <c r="D164" s="55" t="str">
        <f>LEFT(C164,5)</f>
        <v>01610</v>
      </c>
      <c r="E164" s="378" t="s">
        <v>402</v>
      </c>
      <c r="F164" s="819" t="str">
        <f>LEFT(C164,7)&amp;E164</f>
        <v>016109001</v>
      </c>
      <c r="G164" s="122" t="s">
        <v>1779</v>
      </c>
      <c r="H164" s="779"/>
      <c r="I164" s="779"/>
      <c r="J164" s="344"/>
      <c r="K164" s="763" t="s">
        <v>1028</v>
      </c>
      <c r="L164" s="790"/>
      <c r="M164" s="765"/>
      <c r="N164" s="766"/>
      <c r="O164" s="766"/>
      <c r="P164" s="766"/>
    </row>
    <row r="165" spans="1:16" ht="12.75">
      <c r="A165" s="124">
        <f>IF(E165="","",COUNTA($G$8:G165))</f>
        <v>102</v>
      </c>
      <c r="B165" s="795" t="s">
        <v>1573</v>
      </c>
      <c r="C165" s="796" t="s">
        <v>172</v>
      </c>
      <c r="D165" s="55" t="str">
        <f t="shared" si="10"/>
        <v>01610</v>
      </c>
      <c r="E165" s="378" t="s">
        <v>405</v>
      </c>
      <c r="F165" s="819" t="str">
        <f t="shared" si="11"/>
        <v>016109002</v>
      </c>
      <c r="G165" s="122" t="s">
        <v>1779</v>
      </c>
      <c r="H165" s="779"/>
      <c r="I165" s="779"/>
      <c r="J165" s="344"/>
      <c r="K165" s="763" t="s">
        <v>1029</v>
      </c>
      <c r="L165" s="764"/>
      <c r="M165" s="765"/>
      <c r="N165" s="766"/>
      <c r="O165" s="766"/>
      <c r="P165" s="766"/>
    </row>
    <row r="166" spans="1:16" ht="12.75">
      <c r="A166" s="124">
        <f>IF(E166="","",COUNTA($G$8:G166))</f>
        <v>103</v>
      </c>
      <c r="B166" s="795" t="s">
        <v>1574</v>
      </c>
      <c r="C166" s="796" t="s">
        <v>172</v>
      </c>
      <c r="D166" s="55" t="str">
        <f t="shared" si="10"/>
        <v>01610</v>
      </c>
      <c r="E166" s="378" t="s">
        <v>406</v>
      </c>
      <c r="F166" s="819" t="str">
        <f t="shared" si="11"/>
        <v>016109003</v>
      </c>
      <c r="G166" s="122" t="s">
        <v>1779</v>
      </c>
      <c r="H166" s="779"/>
      <c r="I166" s="779"/>
      <c r="J166" s="344"/>
      <c r="K166" s="763" t="s">
        <v>1030</v>
      </c>
      <c r="L166" s="821"/>
      <c r="M166" s="765"/>
      <c r="N166" s="766"/>
      <c r="O166" s="766"/>
      <c r="P166" s="766"/>
    </row>
    <row r="167" spans="1:16" s="820" customFormat="1" ht="12.75">
      <c r="A167" s="161" t="s">
        <v>173</v>
      </c>
      <c r="B167" s="758" t="s">
        <v>332</v>
      </c>
      <c r="C167" s="794" t="s">
        <v>298</v>
      </c>
      <c r="D167" s="101"/>
      <c r="E167" s="378"/>
      <c r="F167" s="605" t="str">
        <f>LEFT(C167,5)&amp;E167</f>
        <v>0162</v>
      </c>
      <c r="G167" s="779"/>
      <c r="H167" s="801"/>
      <c r="I167" s="801"/>
      <c r="J167" s="344"/>
      <c r="K167" s="763" t="s">
        <v>298</v>
      </c>
      <c r="L167" s="821"/>
      <c r="M167" s="765"/>
      <c r="N167" s="766"/>
      <c r="O167" s="766"/>
      <c r="P167" s="766"/>
    </row>
    <row r="168" spans="1:16" s="820" customFormat="1" ht="12.75">
      <c r="A168" s="161"/>
      <c r="B168" s="758"/>
      <c r="C168" s="794"/>
      <c r="D168" s="101"/>
      <c r="E168" s="378"/>
      <c r="F168" s="605"/>
      <c r="G168" s="779"/>
      <c r="H168" s="801"/>
      <c r="I168" s="801"/>
      <c r="J168" s="344"/>
      <c r="K168" s="763"/>
      <c r="L168" s="821"/>
      <c r="M168" s="765"/>
      <c r="N168" s="766"/>
      <c r="O168" s="766"/>
      <c r="P168" s="766"/>
    </row>
    <row r="169" spans="1:16" ht="12.75">
      <c r="A169" s="124">
        <f>IF(E169="","",COUNTA($G$8:G169))</f>
        <v>104</v>
      </c>
      <c r="B169" s="795" t="s">
        <v>1575</v>
      </c>
      <c r="C169" s="796" t="s">
        <v>181</v>
      </c>
      <c r="D169" s="55" t="str">
        <f>LEFT(C169,5)</f>
        <v>01620</v>
      </c>
      <c r="E169" s="378" t="s">
        <v>402</v>
      </c>
      <c r="F169" s="122" t="str">
        <f>LEFT(C169,7)&amp;E169</f>
        <v>016202001</v>
      </c>
      <c r="G169" s="122" t="s">
        <v>182</v>
      </c>
      <c r="H169" s="779"/>
      <c r="I169" s="779"/>
      <c r="J169" s="344"/>
      <c r="K169" s="763" t="s">
        <v>1031</v>
      </c>
      <c r="L169" s="730"/>
      <c r="M169" s="765"/>
      <c r="N169" s="766"/>
      <c r="O169" s="766"/>
      <c r="P169" s="766"/>
    </row>
    <row r="170" spans="1:16" ht="12.75">
      <c r="A170" s="124">
        <f>IF(E170="","",COUNTA($G$8:G170))</f>
        <v>105</v>
      </c>
      <c r="B170" s="795" t="s">
        <v>1612</v>
      </c>
      <c r="C170" s="796" t="s">
        <v>183</v>
      </c>
      <c r="D170" s="55" t="str">
        <f>LEFT(C170,5)</f>
        <v>01620</v>
      </c>
      <c r="E170" s="378" t="s">
        <v>402</v>
      </c>
      <c r="F170" s="122" t="str">
        <f>LEFT(C170,7)&amp;E170</f>
        <v>016203001</v>
      </c>
      <c r="G170" s="122" t="s">
        <v>182</v>
      </c>
      <c r="H170" s="779"/>
      <c r="I170" s="779"/>
      <c r="J170" s="344"/>
      <c r="K170" s="763" t="s">
        <v>1032</v>
      </c>
      <c r="L170" s="784"/>
      <c r="M170" s="765"/>
      <c r="N170" s="766"/>
      <c r="O170" s="766"/>
      <c r="P170" s="766"/>
    </row>
    <row r="171" spans="1:16" ht="12.75">
      <c r="A171" s="124">
        <f>IF(E171="","",COUNTA($G$8:G171))</f>
        <v>106</v>
      </c>
      <c r="B171" s="795" t="s">
        <v>1613</v>
      </c>
      <c r="C171" s="796" t="s">
        <v>839</v>
      </c>
      <c r="D171" s="55" t="str">
        <f>LEFT(C171,5)</f>
        <v>01620</v>
      </c>
      <c r="E171" s="378" t="s">
        <v>402</v>
      </c>
      <c r="F171" s="122" t="str">
        <f>LEFT(C171,7)&amp;E171</f>
        <v>016204001</v>
      </c>
      <c r="G171" s="122" t="s">
        <v>182</v>
      </c>
      <c r="H171" s="779"/>
      <c r="I171" s="779"/>
      <c r="J171" s="344"/>
      <c r="K171" s="763" t="s">
        <v>1033</v>
      </c>
      <c r="L171" s="784"/>
      <c r="M171" s="765"/>
      <c r="N171" s="766"/>
      <c r="O171" s="766"/>
      <c r="P171" s="766"/>
    </row>
    <row r="172" spans="1:16" ht="12.75">
      <c r="A172" s="161" t="s">
        <v>174</v>
      </c>
      <c r="B172" s="758" t="s">
        <v>2108</v>
      </c>
      <c r="C172" s="794" t="s">
        <v>897</v>
      </c>
      <c r="D172" s="55"/>
      <c r="E172" s="122"/>
      <c r="F172" s="605" t="str">
        <f>LEFT(C172,5)&amp;E172</f>
        <v>0163</v>
      </c>
      <c r="G172" s="122"/>
      <c r="H172" s="801"/>
      <c r="I172" s="801"/>
      <c r="J172" s="344"/>
      <c r="K172" s="763" t="s">
        <v>897</v>
      </c>
      <c r="L172" s="790"/>
      <c r="M172" s="765"/>
      <c r="N172" s="766"/>
      <c r="O172" s="766"/>
      <c r="P172" s="766"/>
    </row>
    <row r="173" spans="1:16" ht="12.75">
      <c r="A173" s="124">
        <f>IF(E173="","",COUNTA($G$8:G173))</f>
        <v>107</v>
      </c>
      <c r="B173" s="795" t="s">
        <v>840</v>
      </c>
      <c r="C173" s="816" t="s">
        <v>835</v>
      </c>
      <c r="D173" s="55" t="str">
        <f t="shared" si="10"/>
        <v>01630</v>
      </c>
      <c r="E173" s="378" t="s">
        <v>402</v>
      </c>
      <c r="F173" s="819" t="str">
        <f t="shared" si="11"/>
        <v>016301001</v>
      </c>
      <c r="G173" s="122" t="s">
        <v>69</v>
      </c>
      <c r="H173" s="779"/>
      <c r="I173" s="779"/>
      <c r="J173" s="344"/>
      <c r="K173" s="763" t="s">
        <v>1034</v>
      </c>
      <c r="L173" s="784"/>
      <c r="M173" s="765"/>
      <c r="N173" s="766"/>
      <c r="O173" s="766"/>
      <c r="P173" s="766"/>
    </row>
    <row r="174" spans="1:16" s="820" customFormat="1" ht="12.75">
      <c r="A174" s="124">
        <f>IF(E174="","",COUNTA($G$8:G174))</f>
        <v>108</v>
      </c>
      <c r="B174" s="795" t="s">
        <v>1798</v>
      </c>
      <c r="C174" s="796" t="s">
        <v>836</v>
      </c>
      <c r="D174" s="55" t="str">
        <f t="shared" si="10"/>
        <v>01630</v>
      </c>
      <c r="E174" s="378" t="s">
        <v>402</v>
      </c>
      <c r="F174" s="819" t="str">
        <f t="shared" si="11"/>
        <v>016302001</v>
      </c>
      <c r="G174" s="122" t="s">
        <v>69</v>
      </c>
      <c r="H174" s="779"/>
      <c r="I174" s="779"/>
      <c r="J174" s="344"/>
      <c r="K174" s="763" t="s">
        <v>1035</v>
      </c>
      <c r="L174" s="821"/>
      <c r="M174" s="765"/>
      <c r="N174" s="766"/>
      <c r="O174" s="766"/>
      <c r="P174" s="766"/>
    </row>
    <row r="175" spans="1:16" ht="12.75">
      <c r="A175" s="460" t="s">
        <v>61</v>
      </c>
      <c r="B175" s="755" t="s">
        <v>577</v>
      </c>
      <c r="C175" s="460" t="s">
        <v>405</v>
      </c>
      <c r="D175" s="55"/>
      <c r="E175" s="378"/>
      <c r="F175" s="822" t="s">
        <v>405</v>
      </c>
      <c r="G175" s="122"/>
      <c r="H175" s="801"/>
      <c r="I175" s="801"/>
      <c r="J175" s="344"/>
      <c r="K175" s="763" t="s">
        <v>405</v>
      </c>
      <c r="L175" s="784"/>
      <c r="M175" s="765"/>
      <c r="N175" s="766"/>
      <c r="O175" s="766"/>
      <c r="P175" s="766"/>
    </row>
    <row r="176" spans="1:16" ht="12.75">
      <c r="A176" s="461">
        <v>5</v>
      </c>
      <c r="B176" s="757" t="s">
        <v>333</v>
      </c>
      <c r="C176" s="461" t="s">
        <v>418</v>
      </c>
      <c r="D176" s="55"/>
      <c r="E176" s="378"/>
      <c r="F176" s="461" t="s">
        <v>418</v>
      </c>
      <c r="G176" s="122"/>
      <c r="H176" s="801"/>
      <c r="I176" s="801"/>
      <c r="J176" s="344"/>
      <c r="K176" s="763" t="s">
        <v>418</v>
      </c>
      <c r="L176" s="784"/>
      <c r="M176" s="765"/>
      <c r="N176" s="766"/>
      <c r="O176" s="766"/>
      <c r="P176" s="766"/>
    </row>
    <row r="177" spans="1:16" ht="12.75">
      <c r="A177" s="161" t="s">
        <v>180</v>
      </c>
      <c r="B177" s="758" t="s">
        <v>333</v>
      </c>
      <c r="C177" s="794" t="s">
        <v>299</v>
      </c>
      <c r="D177" s="101"/>
      <c r="E177" s="378"/>
      <c r="F177" s="605" t="str">
        <f>LEFT(C177,5)&amp;E177</f>
        <v>0210</v>
      </c>
      <c r="G177" s="122"/>
      <c r="H177" s="801"/>
      <c r="I177" s="801"/>
      <c r="J177" s="344"/>
      <c r="K177" s="763" t="s">
        <v>299</v>
      </c>
      <c r="L177" s="784"/>
      <c r="M177" s="765"/>
      <c r="N177" s="766"/>
      <c r="O177" s="766"/>
      <c r="P177" s="766"/>
    </row>
    <row r="178" spans="1:16" ht="12.75">
      <c r="A178" s="124">
        <f>IF(E178="","",COUNTA($G$8:G178))</f>
        <v>109</v>
      </c>
      <c r="B178" s="795" t="s">
        <v>1486</v>
      </c>
      <c r="C178" s="796" t="s">
        <v>125</v>
      </c>
      <c r="D178" s="55" t="str">
        <f>LEFT(C178,5)</f>
        <v>02101</v>
      </c>
      <c r="E178" s="378" t="s">
        <v>402</v>
      </c>
      <c r="F178" s="122" t="str">
        <f>LEFT(C178,7)&amp;E178</f>
        <v>021010001</v>
      </c>
      <c r="G178" s="122" t="s">
        <v>1777</v>
      </c>
      <c r="H178" s="779"/>
      <c r="I178" s="779"/>
      <c r="J178" s="344"/>
      <c r="K178" s="763" t="s">
        <v>1036</v>
      </c>
      <c r="L178" s="791"/>
      <c r="M178" s="765"/>
      <c r="N178" s="766"/>
      <c r="O178" s="766"/>
      <c r="P178" s="766"/>
    </row>
    <row r="179" spans="1:16" ht="12.75">
      <c r="A179" s="124">
        <f>IF(E179="","",COUNTA($G$8:G179))</f>
        <v>110</v>
      </c>
      <c r="B179" s="795" t="s">
        <v>1511</v>
      </c>
      <c r="C179" s="796" t="s">
        <v>125</v>
      </c>
      <c r="D179" s="55" t="str">
        <f>LEFT(C179,5)</f>
        <v>02101</v>
      </c>
      <c r="E179" s="378" t="s">
        <v>405</v>
      </c>
      <c r="F179" s="122" t="str">
        <f>LEFT(C179,7)&amp;E179</f>
        <v>021010002</v>
      </c>
      <c r="G179" s="122" t="s">
        <v>1777</v>
      </c>
      <c r="H179" s="779"/>
      <c r="I179" s="779"/>
      <c r="J179" s="344"/>
      <c r="K179" s="763" t="s">
        <v>1037</v>
      </c>
      <c r="L179" s="790"/>
      <c r="M179" s="765"/>
      <c r="N179" s="766"/>
      <c r="O179" s="766"/>
      <c r="P179" s="766"/>
    </row>
    <row r="180" spans="1:16" s="820" customFormat="1" ht="12.75">
      <c r="A180" s="124">
        <f>IF(E180="","",COUNTA($G$8:G180))</f>
        <v>111</v>
      </c>
      <c r="B180" s="795" t="s">
        <v>1512</v>
      </c>
      <c r="C180" s="796" t="s">
        <v>125</v>
      </c>
      <c r="D180" s="823" t="str">
        <f>LEFT(C180,5)</f>
        <v>02101</v>
      </c>
      <c r="E180" s="122" t="s">
        <v>406</v>
      </c>
      <c r="F180" s="122" t="str">
        <f>LEFT(C180,7)&amp;E180</f>
        <v>021010003</v>
      </c>
      <c r="G180" s="122" t="s">
        <v>1777</v>
      </c>
      <c r="H180" s="779"/>
      <c r="I180" s="779"/>
      <c r="J180" s="344"/>
      <c r="K180" s="763" t="s">
        <v>1038</v>
      </c>
      <c r="L180" s="821"/>
      <c r="M180" s="765"/>
      <c r="N180" s="766"/>
      <c r="O180" s="766"/>
      <c r="P180" s="766"/>
    </row>
    <row r="181" spans="1:16" s="820" customFormat="1" ht="12.75">
      <c r="A181" s="461">
        <v>6</v>
      </c>
      <c r="B181" s="757" t="s">
        <v>626</v>
      </c>
      <c r="C181" s="461" t="s">
        <v>627</v>
      </c>
      <c r="D181" s="823"/>
      <c r="E181" s="122"/>
      <c r="F181" s="461" t="s">
        <v>627</v>
      </c>
      <c r="G181" s="122"/>
      <c r="H181" s="801"/>
      <c r="I181" s="801"/>
      <c r="J181" s="344"/>
      <c r="K181" s="763" t="s">
        <v>627</v>
      </c>
      <c r="L181" s="821"/>
      <c r="M181" s="765"/>
      <c r="N181" s="766"/>
      <c r="O181" s="766"/>
      <c r="P181" s="766"/>
    </row>
    <row r="182" spans="1:16" s="820" customFormat="1" ht="12.75">
      <c r="A182" s="161" t="s">
        <v>510</v>
      </c>
      <c r="B182" s="758" t="s">
        <v>334</v>
      </c>
      <c r="C182" s="794" t="s">
        <v>218</v>
      </c>
      <c r="D182" s="101"/>
      <c r="E182" s="378"/>
      <c r="F182" s="605" t="str">
        <f>LEFT(C182,5)&amp;E182</f>
        <v>0221</v>
      </c>
      <c r="G182" s="122"/>
      <c r="H182" s="801"/>
      <c r="I182" s="801"/>
      <c r="J182" s="344"/>
      <c r="K182" s="763" t="s">
        <v>218</v>
      </c>
      <c r="L182" s="821"/>
      <c r="M182" s="765"/>
      <c r="N182" s="766"/>
      <c r="O182" s="766"/>
      <c r="P182" s="766"/>
    </row>
    <row r="183" spans="1:16" ht="12.75">
      <c r="A183" s="124">
        <f>IF(E183="","",COUNTA($G$8:G183))</f>
        <v>112</v>
      </c>
      <c r="B183" s="795" t="s">
        <v>1427</v>
      </c>
      <c r="C183" s="796" t="s">
        <v>219</v>
      </c>
      <c r="D183" s="55" t="str">
        <f>LEFT(C183,5)</f>
        <v>02210</v>
      </c>
      <c r="E183" s="378" t="s">
        <v>402</v>
      </c>
      <c r="F183" s="122" t="str">
        <f>LEFT(C183,7)&amp;E183</f>
        <v>022101001</v>
      </c>
      <c r="G183" s="122" t="s">
        <v>220</v>
      </c>
      <c r="H183" s="779" t="s">
        <v>41</v>
      </c>
      <c r="I183" s="779"/>
      <c r="J183" s="344"/>
      <c r="K183" s="763" t="s">
        <v>1039</v>
      </c>
      <c r="M183" s="765"/>
      <c r="N183" s="766"/>
      <c r="O183" s="766"/>
      <c r="P183" s="766"/>
    </row>
    <row r="184" spans="1:16" ht="12.75">
      <c r="A184" s="124">
        <f>IF(E184="","",COUNTA($G$8:G184))</f>
        <v>113</v>
      </c>
      <c r="B184" s="795" t="s">
        <v>1428</v>
      </c>
      <c r="C184" s="816" t="s">
        <v>691</v>
      </c>
      <c r="D184" s="55" t="str">
        <f>LEFT(C184,5)</f>
        <v>02210</v>
      </c>
      <c r="E184" s="378" t="s">
        <v>402</v>
      </c>
      <c r="F184" s="122" t="str">
        <f>LEFT(C184,7)&amp;E184</f>
        <v>022109001</v>
      </c>
      <c r="G184" s="122" t="s">
        <v>841</v>
      </c>
      <c r="H184" s="779" t="s">
        <v>41</v>
      </c>
      <c r="I184" s="779"/>
      <c r="J184" s="344"/>
      <c r="K184" s="763" t="s">
        <v>1040</v>
      </c>
      <c r="M184" s="765"/>
      <c r="N184" s="766"/>
      <c r="O184" s="766"/>
      <c r="P184" s="766"/>
    </row>
    <row r="185" spans="1:16" ht="12.75">
      <c r="A185" s="124">
        <f>IF(E185="","",COUNTA($G$8:G185))</f>
        <v>114</v>
      </c>
      <c r="B185" s="795" t="s">
        <v>1429</v>
      </c>
      <c r="C185" s="816" t="s">
        <v>691</v>
      </c>
      <c r="D185" s="55" t="str">
        <f>LEFT(C185,5)</f>
        <v>02210</v>
      </c>
      <c r="E185" s="378" t="s">
        <v>405</v>
      </c>
      <c r="F185" s="122" t="str">
        <f>LEFT(C185,7)&amp;E185</f>
        <v>022109002</v>
      </c>
      <c r="G185" s="122" t="s">
        <v>841</v>
      </c>
      <c r="H185" s="779" t="s">
        <v>41</v>
      </c>
      <c r="I185" s="779"/>
      <c r="J185" s="344"/>
      <c r="K185" s="763" t="s">
        <v>1041</v>
      </c>
      <c r="M185" s="765"/>
      <c r="N185" s="766"/>
      <c r="O185" s="766"/>
      <c r="P185" s="766"/>
    </row>
    <row r="186" spans="1:16" ht="12.75">
      <c r="A186" s="124">
        <f>IF(E186="","",COUNTA($G$8:G186))</f>
        <v>115</v>
      </c>
      <c r="B186" s="795" t="s">
        <v>1430</v>
      </c>
      <c r="C186" s="816" t="s">
        <v>691</v>
      </c>
      <c r="D186" s="55" t="str">
        <f>LEFT(C186,5)</f>
        <v>02210</v>
      </c>
      <c r="E186" s="378" t="s">
        <v>406</v>
      </c>
      <c r="F186" s="122" t="str">
        <f>LEFT(C186,7)&amp;E186</f>
        <v>022109003</v>
      </c>
      <c r="G186" s="122" t="s">
        <v>841</v>
      </c>
      <c r="H186" s="779" t="s">
        <v>41</v>
      </c>
      <c r="I186" s="779"/>
      <c r="J186" s="344"/>
      <c r="K186" s="763" t="s">
        <v>1042</v>
      </c>
      <c r="M186" s="765"/>
      <c r="N186" s="766"/>
      <c r="O186" s="766"/>
      <c r="P186" s="766"/>
    </row>
    <row r="187" spans="1:16" ht="12.75">
      <c r="A187" s="161" t="s">
        <v>512</v>
      </c>
      <c r="B187" s="758" t="s">
        <v>335</v>
      </c>
      <c r="C187" s="794" t="s">
        <v>221</v>
      </c>
      <c r="D187" s="55"/>
      <c r="E187" s="378"/>
      <c r="F187" s="605" t="str">
        <f>LEFT(C187,5)&amp;E187</f>
        <v>0222</v>
      </c>
      <c r="G187" s="122"/>
      <c r="H187" s="801"/>
      <c r="I187" s="801"/>
      <c r="J187" s="344"/>
      <c r="K187" s="763" t="s">
        <v>221</v>
      </c>
      <c r="M187" s="765"/>
      <c r="N187" s="766"/>
      <c r="O187" s="766"/>
      <c r="P187" s="766"/>
    </row>
    <row r="188" spans="1:16" ht="12.75">
      <c r="A188" s="124">
        <f>IF(E188="","",COUNTA($G$8:G188))</f>
        <v>116</v>
      </c>
      <c r="B188" s="795" t="s">
        <v>222</v>
      </c>
      <c r="C188" s="796" t="s">
        <v>223</v>
      </c>
      <c r="D188" s="55" t="str">
        <f>LEFT(C188,5)</f>
        <v>02220</v>
      </c>
      <c r="E188" s="378" t="s">
        <v>402</v>
      </c>
      <c r="F188" s="122" t="str">
        <f>LEFT(C188,7)&amp;E188</f>
        <v>022202001</v>
      </c>
      <c r="G188" s="122" t="s">
        <v>1777</v>
      </c>
      <c r="H188" s="779" t="s">
        <v>41</v>
      </c>
      <c r="I188" s="779"/>
      <c r="J188" s="344"/>
      <c r="K188" s="763" t="s">
        <v>1043</v>
      </c>
      <c r="M188" s="765"/>
      <c r="N188" s="766"/>
      <c r="O188" s="766"/>
      <c r="P188" s="766"/>
    </row>
    <row r="189" spans="1:16" ht="12.75">
      <c r="A189" s="124">
        <f>IF(E189="","",COUNTA($G$8:G189))</f>
        <v>117</v>
      </c>
      <c r="B189" s="795" t="s">
        <v>224</v>
      </c>
      <c r="C189" s="796" t="s">
        <v>225</v>
      </c>
      <c r="D189" s="55" t="str">
        <f>LEFT(C189,5)</f>
        <v>02220</v>
      </c>
      <c r="E189" s="378" t="s">
        <v>402</v>
      </c>
      <c r="F189" s="122" t="str">
        <f>LEFT(C189,7)&amp;E189</f>
        <v>022203001</v>
      </c>
      <c r="G189" s="122" t="s">
        <v>1777</v>
      </c>
      <c r="H189" s="779" t="s">
        <v>41</v>
      </c>
      <c r="I189" s="779"/>
      <c r="J189" s="344"/>
      <c r="K189" s="763" t="s">
        <v>1044</v>
      </c>
      <c r="M189" s="765"/>
      <c r="N189" s="766"/>
      <c r="O189" s="766"/>
      <c r="P189" s="766"/>
    </row>
    <row r="190" spans="1:16" ht="12.75">
      <c r="A190" s="124">
        <f>IF(E190="","",COUNTA($G$8:G190))</f>
        <v>118</v>
      </c>
      <c r="B190" s="795" t="s">
        <v>226</v>
      </c>
      <c r="C190" s="796" t="s">
        <v>227</v>
      </c>
      <c r="D190" s="55" t="str">
        <f>LEFT(C190,5)</f>
        <v>02220</v>
      </c>
      <c r="E190" s="378" t="s">
        <v>402</v>
      </c>
      <c r="F190" s="122" t="str">
        <f>LEFT(C190,7)&amp;E190</f>
        <v>022204001</v>
      </c>
      <c r="G190" s="122" t="s">
        <v>1777</v>
      </c>
      <c r="H190" s="779" t="s">
        <v>41</v>
      </c>
      <c r="I190" s="779"/>
      <c r="J190" s="344"/>
      <c r="K190" s="763" t="s">
        <v>1045</v>
      </c>
      <c r="M190" s="765"/>
      <c r="N190" s="766"/>
      <c r="O190" s="766"/>
      <c r="P190" s="766"/>
    </row>
    <row r="191" spans="1:16" ht="12.75">
      <c r="A191" s="124">
        <f>IF(E191="","",COUNTA($G$8:G191))</f>
        <v>119</v>
      </c>
      <c r="B191" s="795" t="s">
        <v>228</v>
      </c>
      <c r="C191" s="796" t="s">
        <v>229</v>
      </c>
      <c r="D191" s="55" t="str">
        <f>LEFT(C191,5)</f>
        <v>02220</v>
      </c>
      <c r="E191" s="378" t="s">
        <v>402</v>
      </c>
      <c r="F191" s="122" t="str">
        <f>LEFT(C191,7)&amp;E191</f>
        <v>022205001</v>
      </c>
      <c r="G191" s="122" t="s">
        <v>1777</v>
      </c>
      <c r="H191" s="779" t="s">
        <v>41</v>
      </c>
      <c r="I191" s="779"/>
      <c r="J191" s="344"/>
      <c r="K191" s="763" t="s">
        <v>1046</v>
      </c>
      <c r="M191" s="765"/>
      <c r="N191" s="766"/>
      <c r="O191" s="766"/>
      <c r="P191" s="766"/>
    </row>
    <row r="192" spans="1:16" ht="12.75">
      <c r="A192" s="461">
        <v>7</v>
      </c>
      <c r="B192" s="757" t="s">
        <v>175</v>
      </c>
      <c r="C192" s="461" t="s">
        <v>628</v>
      </c>
      <c r="D192" s="55"/>
      <c r="E192" s="378"/>
      <c r="F192" s="461" t="s">
        <v>628</v>
      </c>
      <c r="G192" s="122"/>
      <c r="H192" s="801"/>
      <c r="I192" s="801"/>
      <c r="J192" s="344"/>
      <c r="K192" s="763" t="s">
        <v>628</v>
      </c>
      <c r="M192" s="765"/>
      <c r="N192" s="766"/>
      <c r="O192" s="766"/>
      <c r="P192" s="766"/>
    </row>
    <row r="193" spans="1:16" ht="12.75">
      <c r="A193" s="161" t="s">
        <v>514</v>
      </c>
      <c r="B193" s="758" t="s">
        <v>175</v>
      </c>
      <c r="C193" s="794" t="s">
        <v>300</v>
      </c>
      <c r="D193" s="55"/>
      <c r="E193" s="122"/>
      <c r="F193" s="605" t="str">
        <f>LEFT(C193,5)&amp;E193</f>
        <v>0240</v>
      </c>
      <c r="G193" s="122"/>
      <c r="H193" s="801"/>
      <c r="I193" s="801"/>
      <c r="J193" s="344"/>
      <c r="K193" s="763" t="s">
        <v>300</v>
      </c>
      <c r="M193" s="765"/>
      <c r="N193" s="766"/>
      <c r="O193" s="766"/>
      <c r="P193" s="766"/>
    </row>
    <row r="194" spans="1:16" ht="12.75">
      <c r="A194" s="124">
        <f>IF(E194="","",COUNTA($G$8:G194))</f>
        <v>120</v>
      </c>
      <c r="B194" s="795" t="s">
        <v>176</v>
      </c>
      <c r="C194" s="796" t="s">
        <v>177</v>
      </c>
      <c r="D194" s="55" t="str">
        <f>LEFT(C194,5)</f>
        <v>02400</v>
      </c>
      <c r="E194" s="378" t="s">
        <v>402</v>
      </c>
      <c r="F194" s="122" t="str">
        <f>LEFT(C194,7)&amp;E194</f>
        <v>024001001</v>
      </c>
      <c r="G194" s="122" t="s">
        <v>1780</v>
      </c>
      <c r="H194" s="779"/>
      <c r="I194" s="779"/>
      <c r="J194" s="344"/>
      <c r="K194" s="763" t="s">
        <v>1047</v>
      </c>
      <c r="M194" s="765"/>
      <c r="N194" s="766"/>
      <c r="O194" s="766"/>
      <c r="P194" s="766"/>
    </row>
    <row r="195" spans="1:16" ht="12.75">
      <c r="A195" s="124">
        <f>IF(E195="","",COUNTA($G$8:G195))</f>
        <v>121</v>
      </c>
      <c r="B195" s="795" t="s">
        <v>178</v>
      </c>
      <c r="C195" s="796" t="s">
        <v>179</v>
      </c>
      <c r="D195" s="55" t="str">
        <f>LEFT(C195,5)</f>
        <v>02400</v>
      </c>
      <c r="E195" s="378" t="s">
        <v>402</v>
      </c>
      <c r="F195" s="122" t="str">
        <f>LEFT(C195,7)&amp;E195</f>
        <v>024003001</v>
      </c>
      <c r="G195" s="122" t="s">
        <v>1780</v>
      </c>
      <c r="H195" s="779"/>
      <c r="I195" s="779"/>
      <c r="J195" s="344"/>
      <c r="K195" s="763" t="s">
        <v>1048</v>
      </c>
      <c r="M195" s="765"/>
      <c r="N195" s="766"/>
      <c r="O195" s="766"/>
      <c r="P195" s="766"/>
    </row>
    <row r="196" spans="1:16" ht="12.75">
      <c r="A196" s="124">
        <f>IF(E196="","",COUNTA($G$8:G196))</f>
        <v>122</v>
      </c>
      <c r="B196" s="795" t="s">
        <v>932</v>
      </c>
      <c r="C196" s="796" t="s">
        <v>837</v>
      </c>
      <c r="D196" s="55" t="str">
        <f>LEFT(C196,5)</f>
        <v>02400</v>
      </c>
      <c r="E196" s="378" t="s">
        <v>402</v>
      </c>
      <c r="F196" s="122" t="str">
        <f>LEFT(C196,7)&amp;E196</f>
        <v>024009001</v>
      </c>
      <c r="G196" s="122" t="s">
        <v>1779</v>
      </c>
      <c r="H196" s="779"/>
      <c r="I196" s="779"/>
      <c r="J196" s="344"/>
      <c r="K196" s="763" t="s">
        <v>1049</v>
      </c>
      <c r="M196" s="765"/>
      <c r="N196" s="766"/>
      <c r="O196" s="766"/>
      <c r="P196" s="766"/>
    </row>
    <row r="197" spans="1:16" ht="12.75">
      <c r="A197" s="124">
        <f>IF(E197="","",COUNTA($G$8:G197))</f>
        <v>123</v>
      </c>
      <c r="B197" s="795" t="s">
        <v>931</v>
      </c>
      <c r="C197" s="796" t="s">
        <v>837</v>
      </c>
      <c r="D197" s="55" t="str">
        <f>LEFT(C197,5)</f>
        <v>02400</v>
      </c>
      <c r="E197" s="378" t="s">
        <v>405</v>
      </c>
      <c r="F197" s="122" t="str">
        <f>LEFT(C197,7)&amp;E197</f>
        <v>024009002</v>
      </c>
      <c r="G197" s="122" t="s">
        <v>841</v>
      </c>
      <c r="H197" s="779"/>
      <c r="I197" s="779"/>
      <c r="J197" s="344"/>
      <c r="K197" s="763" t="s">
        <v>1050</v>
      </c>
      <c r="M197" s="765"/>
      <c r="N197" s="766"/>
      <c r="O197" s="766"/>
      <c r="P197" s="766"/>
    </row>
    <row r="198" spans="1:16" ht="12.75">
      <c r="A198" s="460" t="s">
        <v>62</v>
      </c>
      <c r="B198" s="755" t="s">
        <v>578</v>
      </c>
      <c r="C198" s="460" t="s">
        <v>406</v>
      </c>
      <c r="D198" s="55"/>
      <c r="E198" s="779"/>
      <c r="F198" s="822" t="s">
        <v>406</v>
      </c>
      <c r="G198" s="779"/>
      <c r="H198" s="801"/>
      <c r="I198" s="801"/>
      <c r="J198" s="344"/>
      <c r="K198" s="763" t="s">
        <v>406</v>
      </c>
      <c r="L198" s="730"/>
      <c r="M198" s="765"/>
      <c r="N198" s="766"/>
      <c r="O198" s="766"/>
      <c r="P198" s="766"/>
    </row>
    <row r="199" spans="1:16" ht="12.75">
      <c r="A199" s="461">
        <v>8</v>
      </c>
      <c r="B199" s="757" t="s">
        <v>629</v>
      </c>
      <c r="C199" s="461" t="s">
        <v>419</v>
      </c>
      <c r="D199" s="55"/>
      <c r="E199" s="779"/>
      <c r="F199" s="461" t="s">
        <v>419</v>
      </c>
      <c r="G199" s="779"/>
      <c r="H199" s="824"/>
      <c r="I199" s="825"/>
      <c r="J199" s="344"/>
      <c r="K199" s="763" t="s">
        <v>419</v>
      </c>
      <c r="L199" s="730"/>
      <c r="M199" s="765"/>
      <c r="N199" s="766"/>
      <c r="O199" s="766"/>
      <c r="P199" s="766"/>
    </row>
    <row r="200" spans="1:16" ht="12.75">
      <c r="A200" s="161" t="s">
        <v>516</v>
      </c>
      <c r="B200" s="758" t="s">
        <v>336</v>
      </c>
      <c r="C200" s="794" t="s">
        <v>230</v>
      </c>
      <c r="D200" s="55"/>
      <c r="E200" s="122"/>
      <c r="F200" s="605" t="str">
        <f>LEFT(C200,5)&amp;E200</f>
        <v>0311</v>
      </c>
      <c r="G200" s="122"/>
      <c r="H200" s="801"/>
      <c r="I200" s="801"/>
      <c r="J200" s="344"/>
      <c r="K200" s="763" t="s">
        <v>230</v>
      </c>
      <c r="M200" s="765"/>
      <c r="N200" s="766"/>
      <c r="O200" s="766"/>
      <c r="P200" s="766"/>
    </row>
    <row r="201" spans="1:16" ht="12.75">
      <c r="A201" s="124">
        <f>IF(E201="","",COUNTA($G$8:G201))</f>
        <v>124</v>
      </c>
      <c r="B201" s="795" t="s">
        <v>1487</v>
      </c>
      <c r="C201" s="796" t="s">
        <v>231</v>
      </c>
      <c r="D201" s="55" t="str">
        <f t="shared" ref="D201:D206" si="12">LEFT(C201,5)</f>
        <v>03110</v>
      </c>
      <c r="E201" s="378" t="s">
        <v>402</v>
      </c>
      <c r="F201" s="122" t="str">
        <f t="shared" ref="F201:F206" si="13">LEFT(C201,7)&amp;E201</f>
        <v>031101101</v>
      </c>
      <c r="G201" s="122" t="s">
        <v>69</v>
      </c>
      <c r="H201" s="779" t="s">
        <v>41</v>
      </c>
      <c r="I201" s="779"/>
      <c r="J201" s="344"/>
      <c r="K201" s="763" t="s">
        <v>1051</v>
      </c>
      <c r="M201" s="765"/>
      <c r="N201" s="766"/>
      <c r="O201" s="766"/>
      <c r="P201" s="766"/>
    </row>
    <row r="202" spans="1:16" ht="12.75">
      <c r="A202" s="124">
        <f>IF(E202="","",COUNTA($G$8:G202))</f>
        <v>125</v>
      </c>
      <c r="B202" s="795" t="s">
        <v>919</v>
      </c>
      <c r="C202" s="796" t="s">
        <v>854</v>
      </c>
      <c r="D202" s="55" t="str">
        <f t="shared" si="12"/>
        <v>03110</v>
      </c>
      <c r="E202" s="378" t="s">
        <v>402</v>
      </c>
      <c r="F202" s="122" t="str">
        <f t="shared" si="13"/>
        <v>031101501</v>
      </c>
      <c r="G202" s="122" t="s">
        <v>69</v>
      </c>
      <c r="H202" s="779"/>
      <c r="I202" s="779"/>
      <c r="J202" s="344"/>
      <c r="K202" s="763" t="s">
        <v>1052</v>
      </c>
      <c r="M202" s="765"/>
      <c r="N202" s="766"/>
      <c r="O202" s="766"/>
      <c r="P202" s="766"/>
    </row>
    <row r="203" spans="1:16" ht="12.75">
      <c r="A203" s="124">
        <f>IF(E203="","",COUNTA($G$8:G203))</f>
        <v>126</v>
      </c>
      <c r="B203" s="795" t="s">
        <v>924</v>
      </c>
      <c r="C203" s="796" t="s">
        <v>855</v>
      </c>
      <c r="D203" s="55" t="str">
        <f t="shared" si="12"/>
        <v>03110</v>
      </c>
      <c r="E203" s="378" t="s">
        <v>402</v>
      </c>
      <c r="F203" s="122" t="str">
        <f t="shared" si="13"/>
        <v>031101601</v>
      </c>
      <c r="G203" s="122" t="s">
        <v>69</v>
      </c>
      <c r="H203" s="779"/>
      <c r="I203" s="779"/>
      <c r="J203" s="344"/>
      <c r="K203" s="763" t="s">
        <v>1053</v>
      </c>
      <c r="M203" s="765"/>
      <c r="N203" s="766"/>
      <c r="O203" s="766"/>
      <c r="P203" s="766"/>
    </row>
    <row r="204" spans="1:16" ht="12.75">
      <c r="A204" s="124">
        <f>IF(E204="","",COUNTA($G$8:G204))</f>
        <v>127</v>
      </c>
      <c r="B204" s="795" t="s">
        <v>925</v>
      </c>
      <c r="C204" s="796" t="s">
        <v>856</v>
      </c>
      <c r="D204" s="55" t="str">
        <f t="shared" si="12"/>
        <v>03110</v>
      </c>
      <c r="E204" s="378" t="s">
        <v>402</v>
      </c>
      <c r="F204" s="122" t="str">
        <f t="shared" si="13"/>
        <v>031101801</v>
      </c>
      <c r="G204" s="122" t="s">
        <v>69</v>
      </c>
      <c r="H204" s="779"/>
      <c r="I204" s="779"/>
      <c r="J204" s="344"/>
      <c r="K204" s="763" t="s">
        <v>1054</v>
      </c>
      <c r="M204" s="765"/>
      <c r="N204" s="766"/>
      <c r="O204" s="766"/>
      <c r="P204" s="766"/>
    </row>
    <row r="205" spans="1:16" ht="12.75">
      <c r="A205" s="124">
        <f>IF(E205="","",COUNTA($G$8:G205))</f>
        <v>128</v>
      </c>
      <c r="B205" s="795" t="s">
        <v>1488</v>
      </c>
      <c r="C205" s="796" t="s">
        <v>232</v>
      </c>
      <c r="D205" s="55" t="str">
        <f t="shared" si="12"/>
        <v>03110</v>
      </c>
      <c r="E205" s="378" t="s">
        <v>402</v>
      </c>
      <c r="F205" s="122" t="str">
        <f t="shared" si="13"/>
        <v>031103101</v>
      </c>
      <c r="G205" s="122" t="s">
        <v>69</v>
      </c>
      <c r="H205" s="779" t="s">
        <v>41</v>
      </c>
      <c r="I205" s="779"/>
      <c r="J205" s="344"/>
      <c r="K205" s="763" t="s">
        <v>1055</v>
      </c>
      <c r="M205" s="765"/>
      <c r="N205" s="766"/>
      <c r="O205" s="766"/>
      <c r="P205" s="766"/>
    </row>
    <row r="206" spans="1:16" ht="12.75">
      <c r="A206" s="124">
        <f>IF(E206="","",COUNTA($G$8:G206))</f>
        <v>129</v>
      </c>
      <c r="B206" s="795" t="s">
        <v>927</v>
      </c>
      <c r="C206" s="796" t="s">
        <v>857</v>
      </c>
      <c r="D206" s="55" t="str">
        <f t="shared" si="12"/>
        <v>03110</v>
      </c>
      <c r="E206" s="378" t="s">
        <v>402</v>
      </c>
      <c r="F206" s="122" t="str">
        <f t="shared" si="13"/>
        <v>031103701</v>
      </c>
      <c r="G206" s="122" t="s">
        <v>77</v>
      </c>
      <c r="H206" s="779"/>
      <c r="I206" s="779"/>
      <c r="J206" s="344"/>
      <c r="K206" s="763" t="s">
        <v>1056</v>
      </c>
      <c r="M206" s="765"/>
      <c r="N206" s="766"/>
      <c r="O206" s="766"/>
      <c r="P206" s="766"/>
    </row>
    <row r="207" spans="1:16" ht="12.75">
      <c r="A207" s="461">
        <v>9</v>
      </c>
      <c r="B207" s="757" t="s">
        <v>337</v>
      </c>
      <c r="C207" s="461" t="s">
        <v>420</v>
      </c>
      <c r="D207" s="55"/>
      <c r="E207" s="378"/>
      <c r="F207" s="461" t="s">
        <v>420</v>
      </c>
      <c r="G207" s="122"/>
      <c r="H207" s="801"/>
      <c r="I207" s="801"/>
      <c r="J207" s="344"/>
      <c r="K207" s="763" t="s">
        <v>420</v>
      </c>
      <c r="M207" s="765"/>
      <c r="N207" s="766"/>
      <c r="O207" s="766"/>
      <c r="P207" s="766"/>
    </row>
    <row r="208" spans="1:16" ht="12.75">
      <c r="A208" s="161" t="s">
        <v>862</v>
      </c>
      <c r="B208" s="758" t="s">
        <v>338</v>
      </c>
      <c r="C208" s="794" t="s">
        <v>301</v>
      </c>
      <c r="D208" s="55"/>
      <c r="E208" s="378"/>
      <c r="F208" s="605" t="str">
        <f>LEFT(C208,5)&amp;E208</f>
        <v>0321</v>
      </c>
      <c r="G208" s="122"/>
      <c r="H208" s="801"/>
      <c r="I208" s="801"/>
      <c r="J208" s="344"/>
      <c r="K208" s="763" t="s">
        <v>301</v>
      </c>
      <c r="M208" s="765"/>
      <c r="N208" s="766"/>
      <c r="O208" s="766"/>
      <c r="P208" s="766"/>
    </row>
    <row r="209" spans="1:16" ht="12.75">
      <c r="A209" s="124">
        <f>IF(E209="","",COUNTA($G$8:G209))</f>
        <v>130</v>
      </c>
      <c r="B209" s="795" t="s">
        <v>1431</v>
      </c>
      <c r="C209" s="796" t="s">
        <v>613</v>
      </c>
      <c r="D209" s="55" t="str">
        <f>LEFT(C209,5)</f>
        <v>03210</v>
      </c>
      <c r="E209" s="378" t="s">
        <v>402</v>
      </c>
      <c r="F209" s="122" t="str">
        <f>LEFT(C209,7)&amp;E209</f>
        <v>032102901</v>
      </c>
      <c r="G209" s="122" t="s">
        <v>69</v>
      </c>
      <c r="H209" s="779" t="s">
        <v>41</v>
      </c>
      <c r="I209" s="779"/>
      <c r="J209" s="344"/>
      <c r="K209" s="763" t="s">
        <v>1057</v>
      </c>
      <c r="M209" s="765"/>
      <c r="N209" s="766"/>
      <c r="O209" s="766"/>
      <c r="P209" s="766"/>
    </row>
    <row r="210" spans="1:16" ht="12.75">
      <c r="A210" s="161" t="s">
        <v>863</v>
      </c>
      <c r="B210" s="758" t="s">
        <v>339</v>
      </c>
      <c r="C210" s="794" t="s">
        <v>233</v>
      </c>
      <c r="D210" s="55"/>
      <c r="E210" s="378"/>
      <c r="F210" s="605" t="str">
        <f>LEFT(C210,5)&amp;E210</f>
        <v>0322</v>
      </c>
      <c r="G210" s="122"/>
      <c r="H210" s="826"/>
      <c r="I210" s="826"/>
      <c r="J210" s="344"/>
      <c r="K210" s="763" t="s">
        <v>233</v>
      </c>
      <c r="M210" s="765"/>
      <c r="N210" s="766"/>
      <c r="O210" s="766"/>
      <c r="P210" s="766"/>
    </row>
    <row r="211" spans="1:16" ht="12.75">
      <c r="A211" s="124">
        <f>IF(E211="","",COUNTA($G$8:G211))</f>
        <v>131</v>
      </c>
      <c r="B211" s="795" t="s">
        <v>926</v>
      </c>
      <c r="C211" s="796" t="s">
        <v>234</v>
      </c>
      <c r="D211" s="55" t="str">
        <f>LEFT(C211,5)</f>
        <v>03221</v>
      </c>
      <c r="E211" s="378" t="s">
        <v>402</v>
      </c>
      <c r="F211" s="122" t="str">
        <f>LEFT(C211,7)&amp;E211</f>
        <v>032212301</v>
      </c>
      <c r="G211" s="122" t="s">
        <v>69</v>
      </c>
      <c r="H211" s="779" t="s">
        <v>41</v>
      </c>
      <c r="I211" s="779"/>
      <c r="J211" s="344"/>
      <c r="K211" s="763" t="s">
        <v>1058</v>
      </c>
      <c r="M211" s="765"/>
      <c r="N211" s="766"/>
      <c r="O211" s="766"/>
      <c r="P211" s="766"/>
    </row>
    <row r="212" spans="1:16" ht="12.75">
      <c r="A212" s="124">
        <f>IF(E212="","",COUNTA($G$8:G212))</f>
        <v>132</v>
      </c>
      <c r="B212" s="795" t="s">
        <v>1576</v>
      </c>
      <c r="C212" s="796" t="s">
        <v>145</v>
      </c>
      <c r="D212" s="55" t="str">
        <f>LEFT(C212,5)</f>
        <v>03222</v>
      </c>
      <c r="E212" s="378" t="s">
        <v>402</v>
      </c>
      <c r="F212" s="122" t="str">
        <f>LEFT(C212,7)&amp;E212</f>
        <v>032221701</v>
      </c>
      <c r="G212" s="122" t="s">
        <v>69</v>
      </c>
      <c r="H212" s="779" t="s">
        <v>41</v>
      </c>
      <c r="I212" s="779"/>
      <c r="J212" s="344"/>
      <c r="K212" s="763" t="s">
        <v>1059</v>
      </c>
      <c r="M212" s="765"/>
      <c r="N212" s="766"/>
      <c r="O212" s="766"/>
      <c r="P212" s="766"/>
    </row>
    <row r="213" spans="1:16" ht="12.75">
      <c r="A213" s="161" t="s">
        <v>864</v>
      </c>
      <c r="B213" s="758" t="s">
        <v>340</v>
      </c>
      <c r="C213" s="794" t="s">
        <v>302</v>
      </c>
      <c r="D213" s="55"/>
      <c r="E213" s="378"/>
      <c r="F213" s="605" t="str">
        <f>LEFT(C213,5)&amp;E213</f>
        <v>0323</v>
      </c>
      <c r="G213" s="122"/>
      <c r="H213" s="801"/>
      <c r="I213" s="801"/>
      <c r="J213" s="344"/>
      <c r="K213" s="763" t="s">
        <v>302</v>
      </c>
      <c r="M213" s="765"/>
      <c r="N213" s="766"/>
      <c r="O213" s="766"/>
      <c r="P213" s="766"/>
    </row>
    <row r="214" spans="1:16" s="789" customFormat="1" ht="12.75">
      <c r="A214" s="124">
        <f>IF(E214="","",COUNTA($G$8:G214))</f>
        <v>133</v>
      </c>
      <c r="B214" s="795" t="s">
        <v>421</v>
      </c>
      <c r="C214" s="796" t="s">
        <v>618</v>
      </c>
      <c r="D214" s="142" t="str">
        <f t="shared" ref="D214:D229" si="14">LEFT(C214,5)</f>
        <v>03230</v>
      </c>
      <c r="E214" s="384" t="s">
        <v>402</v>
      </c>
      <c r="F214" s="356" t="str">
        <f t="shared" ref="F214:F229" si="15">LEFT(C214,7)&amp;E214</f>
        <v>032301201</v>
      </c>
      <c r="G214" s="356" t="s">
        <v>1781</v>
      </c>
      <c r="H214" s="356"/>
      <c r="I214" s="356"/>
      <c r="J214" s="344"/>
      <c r="K214" s="763" t="s">
        <v>1060</v>
      </c>
      <c r="L214" s="729"/>
      <c r="M214" s="765"/>
      <c r="N214" s="766"/>
      <c r="O214" s="766"/>
      <c r="P214" s="766"/>
    </row>
    <row r="215" spans="1:16" s="789" customFormat="1" ht="12.75">
      <c r="A215" s="124">
        <f>IF(E215="","",COUNTA($G$8:G215))</f>
        <v>134</v>
      </c>
      <c r="B215" s="795" t="s">
        <v>1582</v>
      </c>
      <c r="C215" s="796" t="s">
        <v>618</v>
      </c>
      <c r="D215" s="142" t="str">
        <f t="shared" si="14"/>
        <v>03230</v>
      </c>
      <c r="E215" s="384" t="s">
        <v>405</v>
      </c>
      <c r="F215" s="356" t="str">
        <f t="shared" si="15"/>
        <v>032301202</v>
      </c>
      <c r="G215" s="356" t="s">
        <v>1781</v>
      </c>
      <c r="H215" s="356"/>
      <c r="I215" s="356"/>
      <c r="J215" s="344"/>
      <c r="K215" s="763" t="s">
        <v>1061</v>
      </c>
      <c r="L215" s="729"/>
      <c r="M215" s="765"/>
      <c r="N215" s="766"/>
      <c r="O215" s="766"/>
      <c r="P215" s="766"/>
    </row>
    <row r="216" spans="1:16" s="789" customFormat="1" ht="12.75">
      <c r="A216" s="124">
        <f>IF(E216="","",COUNTA($G$8:G216))</f>
        <v>135</v>
      </c>
      <c r="B216" s="795" t="s">
        <v>1583</v>
      </c>
      <c r="C216" s="796" t="s">
        <v>618</v>
      </c>
      <c r="D216" s="142" t="str">
        <f t="shared" si="14"/>
        <v>03230</v>
      </c>
      <c r="E216" s="384" t="s">
        <v>406</v>
      </c>
      <c r="F216" s="356" t="str">
        <f t="shared" si="15"/>
        <v>032301203</v>
      </c>
      <c r="G216" s="356" t="s">
        <v>1781</v>
      </c>
      <c r="H216" s="356"/>
      <c r="I216" s="356"/>
      <c r="J216" s="344"/>
      <c r="K216" s="763" t="s">
        <v>1062</v>
      </c>
      <c r="L216" s="729"/>
      <c r="M216" s="765"/>
      <c r="N216" s="766"/>
      <c r="O216" s="766"/>
      <c r="P216" s="766"/>
    </row>
    <row r="217" spans="1:16" s="789" customFormat="1" ht="12.75">
      <c r="A217" s="124">
        <f>IF(E217="","",COUNTA($G$8:G217))</f>
        <v>136</v>
      </c>
      <c r="B217" s="795" t="s">
        <v>141</v>
      </c>
      <c r="C217" s="796" t="s">
        <v>618</v>
      </c>
      <c r="D217" s="142" t="str">
        <f t="shared" si="14"/>
        <v>03230</v>
      </c>
      <c r="E217" s="384" t="s">
        <v>407</v>
      </c>
      <c r="F217" s="356" t="str">
        <f t="shared" si="15"/>
        <v>032301204</v>
      </c>
      <c r="G217" s="356" t="s">
        <v>1781</v>
      </c>
      <c r="H217" s="786"/>
      <c r="I217" s="786"/>
      <c r="J217" s="344"/>
      <c r="K217" s="763" t="s">
        <v>1063</v>
      </c>
      <c r="L217" s="729"/>
      <c r="M217" s="765"/>
      <c r="N217" s="766"/>
      <c r="O217" s="766"/>
      <c r="P217" s="766"/>
    </row>
    <row r="218" spans="1:16" s="789" customFormat="1" ht="12.75">
      <c r="A218" s="124">
        <f>IF(E218="","",COUNTA($G$8:G218))</f>
        <v>137</v>
      </c>
      <c r="B218" s="795" t="s">
        <v>142</v>
      </c>
      <c r="C218" s="796" t="s">
        <v>618</v>
      </c>
      <c r="D218" s="142" t="str">
        <f t="shared" si="14"/>
        <v>03230</v>
      </c>
      <c r="E218" s="384" t="s">
        <v>408</v>
      </c>
      <c r="F218" s="356" t="str">
        <f t="shared" si="15"/>
        <v>032301205</v>
      </c>
      <c r="G218" s="356" t="s">
        <v>1781</v>
      </c>
      <c r="H218" s="786"/>
      <c r="I218" s="786"/>
      <c r="J218" s="344"/>
      <c r="K218" s="763" t="s">
        <v>1064</v>
      </c>
      <c r="L218" s="729"/>
      <c r="M218" s="765"/>
      <c r="N218" s="766"/>
      <c r="O218" s="766"/>
      <c r="P218" s="766"/>
    </row>
    <row r="219" spans="1:16" s="789" customFormat="1" ht="12.75">
      <c r="A219" s="124">
        <f>IF(E219="","",COUNTA($G$8:G219))</f>
        <v>138</v>
      </c>
      <c r="B219" s="795" t="s">
        <v>143</v>
      </c>
      <c r="C219" s="796" t="s">
        <v>618</v>
      </c>
      <c r="D219" s="142" t="str">
        <f t="shared" si="14"/>
        <v>03230</v>
      </c>
      <c r="E219" s="384" t="s">
        <v>409</v>
      </c>
      <c r="F219" s="356" t="str">
        <f t="shared" si="15"/>
        <v>032301206</v>
      </c>
      <c r="G219" s="356" t="s">
        <v>1781</v>
      </c>
      <c r="H219" s="786"/>
      <c r="I219" s="786"/>
      <c r="J219" s="344"/>
      <c r="K219" s="763" t="s">
        <v>1065</v>
      </c>
      <c r="L219" s="729"/>
      <c r="M219" s="765"/>
      <c r="N219" s="766"/>
      <c r="O219" s="766"/>
      <c r="P219" s="766"/>
    </row>
    <row r="220" spans="1:16" s="789" customFormat="1" ht="12.75">
      <c r="A220" s="124">
        <f>IF(E220="","",COUNTA($G$8:G220))</f>
        <v>139</v>
      </c>
      <c r="B220" s="795" t="s">
        <v>144</v>
      </c>
      <c r="C220" s="796" t="s">
        <v>618</v>
      </c>
      <c r="D220" s="142" t="str">
        <f t="shared" si="14"/>
        <v>03230</v>
      </c>
      <c r="E220" s="384" t="s">
        <v>410</v>
      </c>
      <c r="F220" s="356" t="str">
        <f t="shared" si="15"/>
        <v>032301207</v>
      </c>
      <c r="G220" s="356" t="s">
        <v>1781</v>
      </c>
      <c r="H220" s="786"/>
      <c r="I220" s="786"/>
      <c r="J220" s="344"/>
      <c r="K220" s="763" t="s">
        <v>1066</v>
      </c>
      <c r="L220" s="729"/>
      <c r="M220" s="765"/>
      <c r="N220" s="766"/>
      <c r="O220" s="766"/>
      <c r="P220" s="766"/>
    </row>
    <row r="221" spans="1:16" s="789" customFormat="1" ht="12.75">
      <c r="A221" s="124">
        <f>IF(E221="","",COUNTA($G$8:G221))</f>
        <v>140</v>
      </c>
      <c r="B221" s="795" t="s">
        <v>1611</v>
      </c>
      <c r="C221" s="796" t="s">
        <v>618</v>
      </c>
      <c r="D221" s="142" t="str">
        <f t="shared" si="14"/>
        <v>03230</v>
      </c>
      <c r="E221" s="384" t="s">
        <v>412</v>
      </c>
      <c r="F221" s="356" t="str">
        <f t="shared" si="15"/>
        <v>032301209</v>
      </c>
      <c r="G221" s="356" t="s">
        <v>1781</v>
      </c>
      <c r="H221" s="786"/>
      <c r="I221" s="786"/>
      <c r="J221" s="344"/>
      <c r="K221" s="763" t="s">
        <v>1067</v>
      </c>
      <c r="L221" s="729"/>
      <c r="M221" s="765"/>
      <c r="N221" s="766"/>
      <c r="O221" s="766"/>
      <c r="P221" s="766"/>
    </row>
    <row r="222" spans="1:16" ht="12.75">
      <c r="A222" s="124">
        <f>IF(E222="","",COUNTA($G$8:G222))</f>
        <v>141</v>
      </c>
      <c r="B222" s="795" t="s">
        <v>1578</v>
      </c>
      <c r="C222" s="796" t="s">
        <v>838</v>
      </c>
      <c r="D222" s="142" t="str">
        <f t="shared" si="14"/>
        <v>03230</v>
      </c>
      <c r="E222" s="384" t="s">
        <v>402</v>
      </c>
      <c r="F222" s="356" t="str">
        <f t="shared" si="15"/>
        <v>032302101</v>
      </c>
      <c r="G222" s="122" t="s">
        <v>182</v>
      </c>
      <c r="H222" s="779"/>
      <c r="I222" s="779"/>
      <c r="J222" s="344"/>
      <c r="K222" s="763" t="s">
        <v>1068</v>
      </c>
      <c r="M222" s="765"/>
      <c r="N222" s="766"/>
      <c r="O222" s="766"/>
      <c r="P222" s="766"/>
    </row>
    <row r="223" spans="1:16" s="789" customFormat="1" ht="12.75">
      <c r="A223" s="124">
        <f>IF(E223="","",COUNTA($G$8:G223))</f>
        <v>142</v>
      </c>
      <c r="B223" s="795" t="s">
        <v>564</v>
      </c>
      <c r="C223" s="796" t="s">
        <v>235</v>
      </c>
      <c r="D223" s="142" t="str">
        <f t="shared" si="14"/>
        <v>03230</v>
      </c>
      <c r="E223" s="384" t="s">
        <v>402</v>
      </c>
      <c r="F223" s="356" t="str">
        <f t="shared" si="15"/>
        <v>032302201</v>
      </c>
      <c r="G223" s="356" t="s">
        <v>1781</v>
      </c>
      <c r="H223" s="786"/>
      <c r="I223" s="786"/>
      <c r="J223" s="344"/>
      <c r="K223" s="763" t="s">
        <v>1069</v>
      </c>
      <c r="L223" s="729"/>
      <c r="M223" s="765"/>
      <c r="N223" s="766"/>
      <c r="O223" s="766"/>
      <c r="P223" s="766"/>
    </row>
    <row r="224" spans="1:16" ht="12.75">
      <c r="A224" s="124">
        <f>IF(E224="","",COUNTA($G$8:G224))</f>
        <v>143</v>
      </c>
      <c r="B224" s="795" t="s">
        <v>1579</v>
      </c>
      <c r="C224" s="796" t="s">
        <v>859</v>
      </c>
      <c r="D224" s="55" t="str">
        <f>LEFT(C224,5)</f>
        <v>03230</v>
      </c>
      <c r="E224" s="384" t="s">
        <v>402</v>
      </c>
      <c r="F224" s="122" t="str">
        <f>LEFT(C224,7)&amp;E224</f>
        <v>032302301</v>
      </c>
      <c r="G224" s="356" t="s">
        <v>1781</v>
      </c>
      <c r="H224" s="779"/>
      <c r="I224" s="779"/>
      <c r="J224" s="344"/>
      <c r="K224" s="763" t="s">
        <v>1070</v>
      </c>
      <c r="M224" s="765"/>
      <c r="N224" s="766"/>
      <c r="O224" s="766"/>
      <c r="P224" s="766"/>
    </row>
    <row r="225" spans="1:256" s="789" customFormat="1" ht="26.65" customHeight="1">
      <c r="A225" s="124">
        <f>IF(E225="","",COUNTA($G$8:G225))</f>
        <v>144</v>
      </c>
      <c r="B225" s="795" t="s">
        <v>146</v>
      </c>
      <c r="C225" s="796" t="s">
        <v>619</v>
      </c>
      <c r="D225" s="142" t="str">
        <f t="shared" si="14"/>
        <v>03230</v>
      </c>
      <c r="E225" s="384" t="s">
        <v>402</v>
      </c>
      <c r="F225" s="356" t="str">
        <f t="shared" si="15"/>
        <v>032302901</v>
      </c>
      <c r="G225" s="356" t="s">
        <v>1781</v>
      </c>
      <c r="H225" s="786"/>
      <c r="I225" s="786"/>
      <c r="J225" s="344"/>
      <c r="K225" s="763" t="s">
        <v>1071</v>
      </c>
      <c r="L225" s="729"/>
      <c r="M225" s="765"/>
      <c r="N225" s="766"/>
      <c r="O225" s="766"/>
      <c r="P225" s="766"/>
    </row>
    <row r="226" spans="1:256" s="789" customFormat="1" ht="26.65" customHeight="1">
      <c r="A226" s="124">
        <f>IF(E226="","",COUNTA($G$8:G226))</f>
        <v>145</v>
      </c>
      <c r="B226" s="795" t="s">
        <v>1771</v>
      </c>
      <c r="C226" s="796" t="s">
        <v>867</v>
      </c>
      <c r="D226" s="142" t="str">
        <f>LEFT(C226,5)</f>
        <v>03230</v>
      </c>
      <c r="E226" s="384" t="s">
        <v>402</v>
      </c>
      <c r="F226" s="356" t="str">
        <f>LEFT(C226,7)&amp;E226</f>
        <v>032309101</v>
      </c>
      <c r="G226" s="356" t="s">
        <v>1781</v>
      </c>
      <c r="H226" s="356"/>
      <c r="I226" s="356"/>
      <c r="J226" s="344"/>
      <c r="K226" s="763" t="s">
        <v>1072</v>
      </c>
      <c r="L226" s="729"/>
      <c r="M226" s="765"/>
      <c r="N226" s="766"/>
      <c r="O226" s="766"/>
      <c r="P226" s="766"/>
    </row>
    <row r="227" spans="1:256" s="789" customFormat="1" ht="26.65" customHeight="1">
      <c r="A227" s="124">
        <f>IF(E227="","",COUNTA($G$8:G227))</f>
        <v>146</v>
      </c>
      <c r="B227" s="795" t="s">
        <v>1577</v>
      </c>
      <c r="C227" s="796" t="s">
        <v>620</v>
      </c>
      <c r="D227" s="142" t="str">
        <f t="shared" si="14"/>
        <v>03230</v>
      </c>
      <c r="E227" s="384" t="s">
        <v>402</v>
      </c>
      <c r="F227" s="356" t="str">
        <f t="shared" si="15"/>
        <v>032309201</v>
      </c>
      <c r="G227" s="356" t="s">
        <v>1781</v>
      </c>
      <c r="H227" s="356"/>
      <c r="I227" s="356"/>
      <c r="J227" s="344"/>
      <c r="K227" s="763" t="s">
        <v>1073</v>
      </c>
      <c r="L227" s="729"/>
      <c r="M227" s="765"/>
      <c r="N227" s="766"/>
      <c r="O227" s="766"/>
      <c r="P227" s="766"/>
    </row>
    <row r="228" spans="1:256" s="789" customFormat="1" ht="26.65" customHeight="1">
      <c r="A228" s="124">
        <f>IF(E228="","",COUNTA($G$8:G228))</f>
        <v>147</v>
      </c>
      <c r="B228" s="795" t="s">
        <v>1580</v>
      </c>
      <c r="C228" s="796" t="s">
        <v>620</v>
      </c>
      <c r="D228" s="142" t="str">
        <f t="shared" si="14"/>
        <v>03230</v>
      </c>
      <c r="E228" s="384" t="s">
        <v>405</v>
      </c>
      <c r="F228" s="356" t="str">
        <f t="shared" si="15"/>
        <v>032309202</v>
      </c>
      <c r="G228" s="356" t="s">
        <v>1781</v>
      </c>
      <c r="H228" s="356"/>
      <c r="I228" s="356"/>
      <c r="J228" s="344"/>
      <c r="K228" s="763" t="s">
        <v>1074</v>
      </c>
      <c r="L228" s="729"/>
      <c r="M228" s="765"/>
      <c r="N228" s="766"/>
      <c r="O228" s="766"/>
      <c r="P228" s="766"/>
    </row>
    <row r="229" spans="1:256" s="789" customFormat="1" ht="26.65" customHeight="1">
      <c r="A229" s="124">
        <f>IF(E229="","",COUNTA($G$8:G229))</f>
        <v>148</v>
      </c>
      <c r="B229" s="795" t="s">
        <v>1581</v>
      </c>
      <c r="C229" s="796" t="s">
        <v>621</v>
      </c>
      <c r="D229" s="142" t="str">
        <f t="shared" si="14"/>
        <v>03230</v>
      </c>
      <c r="E229" s="384" t="s">
        <v>402</v>
      </c>
      <c r="F229" s="356" t="str">
        <f t="shared" si="15"/>
        <v>032309901</v>
      </c>
      <c r="G229" s="356" t="s">
        <v>1781</v>
      </c>
      <c r="H229" s="356"/>
      <c r="I229" s="356"/>
      <c r="J229" s="344"/>
      <c r="K229" s="763" t="s">
        <v>1075</v>
      </c>
      <c r="L229" s="729"/>
      <c r="M229" s="765"/>
      <c r="N229" s="766"/>
      <c r="O229" s="766"/>
      <c r="P229" s="766"/>
    </row>
    <row r="230" spans="1:256" ht="20.100000000000001" customHeight="1">
      <c r="A230" s="465" t="s">
        <v>11</v>
      </c>
      <c r="B230" s="827" t="s">
        <v>579</v>
      </c>
      <c r="C230" s="749" t="s">
        <v>11</v>
      </c>
      <c r="D230" s="828"/>
      <c r="E230" s="829"/>
      <c r="F230" s="752" t="s">
        <v>11</v>
      </c>
      <c r="G230" s="752"/>
      <c r="H230" s="801"/>
      <c r="I230" s="801"/>
      <c r="J230" s="344"/>
      <c r="K230" s="763" t="s">
        <v>11</v>
      </c>
      <c r="M230" s="765"/>
      <c r="N230" s="766"/>
      <c r="O230" s="766"/>
      <c r="P230" s="766"/>
    </row>
    <row r="231" spans="1:256" ht="20.100000000000001" customHeight="1">
      <c r="A231" s="466" t="s">
        <v>64</v>
      </c>
      <c r="B231" s="755" t="s">
        <v>580</v>
      </c>
      <c r="C231" s="460" t="s">
        <v>408</v>
      </c>
      <c r="D231" s="55"/>
      <c r="E231" s="344"/>
      <c r="F231" s="822" t="s">
        <v>408</v>
      </c>
      <c r="G231" s="830"/>
      <c r="H231" s="801"/>
      <c r="I231" s="801"/>
      <c r="J231" s="344"/>
      <c r="K231" s="763" t="s">
        <v>408</v>
      </c>
      <c r="L231" s="754"/>
      <c r="M231" s="765"/>
      <c r="N231" s="766"/>
      <c r="O231" s="766"/>
      <c r="P231" s="766"/>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c r="CB231" s="754"/>
      <c r="CC231" s="754"/>
      <c r="CD231" s="754"/>
      <c r="CE231" s="754"/>
      <c r="CF231" s="754"/>
      <c r="CG231" s="754"/>
      <c r="CH231" s="754"/>
      <c r="CI231" s="754"/>
      <c r="CJ231" s="754"/>
      <c r="CK231" s="754"/>
      <c r="CL231" s="754"/>
      <c r="CM231" s="754"/>
      <c r="CN231" s="754"/>
      <c r="CO231" s="754"/>
      <c r="CP231" s="754"/>
      <c r="CQ231" s="754"/>
      <c r="CR231" s="754"/>
      <c r="CS231" s="754"/>
      <c r="CT231" s="754"/>
      <c r="CU231" s="754"/>
      <c r="CV231" s="754"/>
      <c r="CW231" s="754"/>
      <c r="CX231" s="754"/>
      <c r="CY231" s="754"/>
      <c r="CZ231" s="754"/>
      <c r="DA231" s="754"/>
      <c r="DB231" s="754"/>
      <c r="DC231" s="754"/>
      <c r="DD231" s="754"/>
      <c r="DE231" s="754"/>
      <c r="DF231" s="754"/>
      <c r="DG231" s="754"/>
      <c r="DH231" s="754"/>
      <c r="DI231" s="754"/>
      <c r="DJ231" s="754"/>
      <c r="DK231" s="754"/>
      <c r="DL231" s="754"/>
      <c r="DM231" s="754"/>
      <c r="DN231" s="754"/>
      <c r="DO231" s="754"/>
      <c r="DP231" s="754"/>
      <c r="DQ231" s="754"/>
      <c r="DR231" s="754"/>
      <c r="DS231" s="754"/>
      <c r="DT231" s="754"/>
      <c r="DU231" s="754"/>
      <c r="DV231" s="754"/>
      <c r="DW231" s="754"/>
      <c r="DX231" s="754"/>
      <c r="DY231" s="754"/>
      <c r="DZ231" s="754"/>
      <c r="EA231" s="754"/>
      <c r="EB231" s="754"/>
      <c r="EC231" s="754"/>
      <c r="ED231" s="754"/>
      <c r="EE231" s="754"/>
      <c r="EF231" s="754"/>
      <c r="EG231" s="754"/>
      <c r="EH231" s="754"/>
      <c r="EI231" s="754"/>
      <c r="EJ231" s="754"/>
      <c r="EK231" s="754"/>
      <c r="EL231" s="754"/>
      <c r="EM231" s="754"/>
      <c r="EN231" s="754"/>
      <c r="EO231" s="754"/>
      <c r="EP231" s="754"/>
      <c r="EQ231" s="754"/>
      <c r="ER231" s="754"/>
      <c r="ES231" s="754"/>
      <c r="ET231" s="754"/>
      <c r="EU231" s="754"/>
      <c r="EV231" s="754"/>
      <c r="EW231" s="754"/>
      <c r="EX231" s="754"/>
      <c r="EY231" s="754"/>
      <c r="EZ231" s="754"/>
      <c r="FA231" s="754"/>
      <c r="FB231" s="754"/>
      <c r="FC231" s="754"/>
      <c r="FD231" s="754"/>
      <c r="FE231" s="754"/>
      <c r="FF231" s="754"/>
      <c r="FG231" s="754"/>
      <c r="FH231" s="754"/>
      <c r="FI231" s="754"/>
      <c r="FJ231" s="754"/>
      <c r="FK231" s="754"/>
      <c r="FL231" s="754"/>
      <c r="FM231" s="754"/>
      <c r="FN231" s="754"/>
      <c r="FO231" s="754"/>
      <c r="FP231" s="754"/>
      <c r="FQ231" s="754"/>
      <c r="FR231" s="754"/>
      <c r="FS231" s="754"/>
      <c r="FT231" s="754"/>
      <c r="FU231" s="754"/>
      <c r="FV231" s="754"/>
      <c r="FW231" s="754"/>
      <c r="FX231" s="754"/>
      <c r="FY231" s="754"/>
      <c r="FZ231" s="754"/>
      <c r="GA231" s="754"/>
      <c r="GB231" s="754"/>
      <c r="GC231" s="754"/>
      <c r="GD231" s="754"/>
      <c r="GE231" s="754"/>
      <c r="GF231" s="754"/>
      <c r="GG231" s="754"/>
      <c r="GH231" s="754"/>
      <c r="GI231" s="754"/>
      <c r="GJ231" s="754"/>
      <c r="GK231" s="754"/>
      <c r="GL231" s="754"/>
      <c r="GM231" s="754"/>
      <c r="GN231" s="754"/>
      <c r="GO231" s="754"/>
      <c r="GP231" s="754"/>
      <c r="GQ231" s="754"/>
      <c r="GR231" s="754"/>
      <c r="GS231" s="754"/>
      <c r="GT231" s="754"/>
      <c r="GU231" s="754"/>
      <c r="GV231" s="754"/>
      <c r="GW231" s="754"/>
      <c r="GX231" s="754"/>
      <c r="GY231" s="754"/>
      <c r="GZ231" s="754"/>
      <c r="HA231" s="754"/>
      <c r="HB231" s="754"/>
      <c r="HC231" s="754"/>
      <c r="HD231" s="754"/>
      <c r="HE231" s="754"/>
      <c r="HF231" s="754"/>
      <c r="HG231" s="754"/>
      <c r="HH231" s="754"/>
      <c r="HI231" s="754"/>
      <c r="HJ231" s="754"/>
      <c r="HK231" s="754"/>
      <c r="HL231" s="754"/>
      <c r="HM231" s="754"/>
      <c r="HN231" s="754"/>
      <c r="HO231" s="754"/>
      <c r="HP231" s="754"/>
      <c r="HQ231" s="754"/>
      <c r="HR231" s="754"/>
      <c r="HS231" s="754"/>
      <c r="HT231" s="754"/>
      <c r="HU231" s="754"/>
      <c r="HV231" s="754"/>
      <c r="HW231" s="754"/>
      <c r="HX231" s="754"/>
      <c r="HY231" s="754"/>
      <c r="HZ231" s="754"/>
      <c r="IA231" s="754"/>
      <c r="IB231" s="754"/>
      <c r="IC231" s="754"/>
      <c r="ID231" s="754"/>
      <c r="IE231" s="754"/>
      <c r="IF231" s="754"/>
      <c r="IG231" s="754"/>
      <c r="IH231" s="754"/>
      <c r="II231" s="754"/>
      <c r="IJ231" s="754"/>
      <c r="IK231" s="754"/>
      <c r="IL231" s="754"/>
      <c r="IM231" s="754"/>
      <c r="IN231" s="754"/>
      <c r="IO231" s="754"/>
      <c r="IP231" s="754"/>
      <c r="IQ231" s="754"/>
      <c r="IR231" s="754"/>
      <c r="IS231" s="754"/>
      <c r="IT231" s="754"/>
      <c r="IU231" s="754"/>
      <c r="IV231" s="754"/>
    </row>
    <row r="232" spans="1:256" ht="20.100000000000001" customHeight="1">
      <c r="A232" s="461">
        <v>10</v>
      </c>
      <c r="B232" s="757" t="s">
        <v>341</v>
      </c>
      <c r="C232" s="461" t="s">
        <v>630</v>
      </c>
      <c r="D232" s="138"/>
      <c r="E232" s="344"/>
      <c r="F232" s="461" t="s">
        <v>630</v>
      </c>
      <c r="G232" s="830"/>
      <c r="H232" s="830"/>
      <c r="I232" s="830"/>
      <c r="J232" s="344"/>
      <c r="K232" s="763" t="s">
        <v>630</v>
      </c>
      <c r="L232" s="754"/>
      <c r="M232" s="765"/>
      <c r="N232" s="766"/>
      <c r="O232" s="766"/>
      <c r="P232" s="766"/>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c r="CB232" s="754"/>
      <c r="CC232" s="754"/>
      <c r="CD232" s="754"/>
      <c r="CE232" s="754"/>
      <c r="CF232" s="754"/>
      <c r="CG232" s="754"/>
      <c r="CH232" s="754"/>
      <c r="CI232" s="754"/>
      <c r="CJ232" s="754"/>
      <c r="CK232" s="754"/>
      <c r="CL232" s="754"/>
      <c r="CM232" s="754"/>
      <c r="CN232" s="754"/>
      <c r="CO232" s="754"/>
      <c r="CP232" s="754"/>
      <c r="CQ232" s="754"/>
      <c r="CR232" s="754"/>
      <c r="CS232" s="754"/>
      <c r="CT232" s="754"/>
      <c r="CU232" s="754"/>
      <c r="CV232" s="754"/>
      <c r="CW232" s="754"/>
      <c r="CX232" s="754"/>
      <c r="CY232" s="754"/>
      <c r="CZ232" s="754"/>
      <c r="DA232" s="754"/>
      <c r="DB232" s="754"/>
      <c r="DC232" s="754"/>
      <c r="DD232" s="754"/>
      <c r="DE232" s="754"/>
      <c r="DF232" s="754"/>
      <c r="DG232" s="754"/>
      <c r="DH232" s="754"/>
      <c r="DI232" s="754"/>
      <c r="DJ232" s="754"/>
      <c r="DK232" s="754"/>
      <c r="DL232" s="754"/>
      <c r="DM232" s="754"/>
      <c r="DN232" s="754"/>
      <c r="DO232" s="754"/>
      <c r="DP232" s="754"/>
      <c r="DQ232" s="754"/>
      <c r="DR232" s="754"/>
      <c r="DS232" s="754"/>
      <c r="DT232" s="754"/>
      <c r="DU232" s="754"/>
      <c r="DV232" s="754"/>
      <c r="DW232" s="754"/>
      <c r="DX232" s="754"/>
      <c r="DY232" s="754"/>
      <c r="DZ232" s="754"/>
      <c r="EA232" s="754"/>
      <c r="EB232" s="754"/>
      <c r="EC232" s="754"/>
      <c r="ED232" s="754"/>
      <c r="EE232" s="754"/>
      <c r="EF232" s="754"/>
      <c r="EG232" s="754"/>
      <c r="EH232" s="754"/>
      <c r="EI232" s="754"/>
      <c r="EJ232" s="754"/>
      <c r="EK232" s="754"/>
      <c r="EL232" s="754"/>
      <c r="EM232" s="754"/>
      <c r="EN232" s="754"/>
      <c r="EO232" s="754"/>
      <c r="EP232" s="754"/>
      <c r="EQ232" s="754"/>
      <c r="ER232" s="754"/>
      <c r="ES232" s="754"/>
      <c r="ET232" s="754"/>
      <c r="EU232" s="754"/>
      <c r="EV232" s="754"/>
      <c r="EW232" s="754"/>
      <c r="EX232" s="754"/>
      <c r="EY232" s="754"/>
      <c r="EZ232" s="754"/>
      <c r="FA232" s="754"/>
      <c r="FB232" s="754"/>
      <c r="FC232" s="754"/>
      <c r="FD232" s="754"/>
      <c r="FE232" s="754"/>
      <c r="FF232" s="754"/>
      <c r="FG232" s="754"/>
      <c r="FH232" s="754"/>
      <c r="FI232" s="754"/>
      <c r="FJ232" s="754"/>
      <c r="FK232" s="754"/>
      <c r="FL232" s="754"/>
      <c r="FM232" s="754"/>
      <c r="FN232" s="754"/>
      <c r="FO232" s="754"/>
      <c r="FP232" s="754"/>
      <c r="FQ232" s="754"/>
      <c r="FR232" s="754"/>
      <c r="FS232" s="754"/>
      <c r="FT232" s="754"/>
      <c r="FU232" s="754"/>
      <c r="FV232" s="754"/>
      <c r="FW232" s="754"/>
      <c r="FX232" s="754"/>
      <c r="FY232" s="754"/>
      <c r="FZ232" s="754"/>
      <c r="GA232" s="754"/>
      <c r="GB232" s="754"/>
      <c r="GC232" s="754"/>
      <c r="GD232" s="754"/>
      <c r="GE232" s="754"/>
      <c r="GF232" s="754"/>
      <c r="GG232" s="754"/>
      <c r="GH232" s="754"/>
      <c r="GI232" s="754"/>
      <c r="GJ232" s="754"/>
      <c r="GK232" s="754"/>
      <c r="GL232" s="754"/>
      <c r="GM232" s="754"/>
      <c r="GN232" s="754"/>
      <c r="GO232" s="754"/>
      <c r="GP232" s="754"/>
      <c r="GQ232" s="754"/>
      <c r="GR232" s="754"/>
      <c r="GS232" s="754"/>
      <c r="GT232" s="754"/>
      <c r="GU232" s="754"/>
      <c r="GV232" s="754"/>
      <c r="GW232" s="754"/>
      <c r="GX232" s="754"/>
      <c r="GY232" s="754"/>
      <c r="GZ232" s="754"/>
      <c r="HA232" s="754"/>
      <c r="HB232" s="754"/>
      <c r="HC232" s="754"/>
      <c r="HD232" s="754"/>
      <c r="HE232" s="754"/>
      <c r="HF232" s="754"/>
      <c r="HG232" s="754"/>
      <c r="HH232" s="754"/>
      <c r="HI232" s="754"/>
      <c r="HJ232" s="754"/>
      <c r="HK232" s="754"/>
      <c r="HL232" s="754"/>
      <c r="HM232" s="754"/>
      <c r="HN232" s="754"/>
      <c r="HO232" s="754"/>
      <c r="HP232" s="754"/>
      <c r="HQ232" s="754"/>
      <c r="HR232" s="754"/>
      <c r="HS232" s="754"/>
      <c r="HT232" s="754"/>
      <c r="HU232" s="754"/>
      <c r="HV232" s="754"/>
      <c r="HW232" s="754"/>
      <c r="HX232" s="754"/>
      <c r="HY232" s="754"/>
      <c r="HZ232" s="754"/>
      <c r="IA232" s="754"/>
      <c r="IB232" s="754"/>
      <c r="IC232" s="754"/>
      <c r="ID232" s="754"/>
      <c r="IE232" s="754"/>
      <c r="IF232" s="754"/>
      <c r="IG232" s="754"/>
      <c r="IH232" s="754"/>
      <c r="II232" s="754"/>
      <c r="IJ232" s="754"/>
      <c r="IK232" s="754"/>
      <c r="IL232" s="754"/>
      <c r="IM232" s="754"/>
      <c r="IN232" s="754"/>
      <c r="IO232" s="754"/>
      <c r="IP232" s="754"/>
      <c r="IQ232" s="754"/>
      <c r="IR232" s="754"/>
      <c r="IS232" s="754"/>
      <c r="IT232" s="754"/>
      <c r="IU232" s="754"/>
      <c r="IV232" s="754"/>
    </row>
    <row r="233" spans="1:256" ht="20.100000000000001" customHeight="1">
      <c r="A233" s="161" t="s">
        <v>40</v>
      </c>
      <c r="B233" s="758" t="s">
        <v>341</v>
      </c>
      <c r="C233" s="794" t="s">
        <v>250</v>
      </c>
      <c r="D233" s="55"/>
      <c r="E233" s="122"/>
      <c r="F233" s="605" t="str">
        <f>LEFT(C233,5)&amp;E233</f>
        <v>0510</v>
      </c>
      <c r="G233" s="122"/>
      <c r="H233" s="801"/>
      <c r="I233" s="801"/>
      <c r="J233" s="344"/>
      <c r="K233" s="763" t="s">
        <v>250</v>
      </c>
      <c r="M233" s="765"/>
      <c r="N233" s="766"/>
      <c r="O233" s="766"/>
      <c r="P233" s="766"/>
    </row>
    <row r="234" spans="1:256" ht="26.65" customHeight="1">
      <c r="A234" s="124">
        <f>IF(E234="","",COUNTA($G$8:G234))</f>
        <v>149</v>
      </c>
      <c r="B234" s="795" t="s">
        <v>831</v>
      </c>
      <c r="C234" s="796" t="s">
        <v>251</v>
      </c>
      <c r="D234" s="55" t="str">
        <f>LEFT(C234,5)</f>
        <v>05100</v>
      </c>
      <c r="E234" s="378" t="s">
        <v>402</v>
      </c>
      <c r="F234" s="122" t="str">
        <f>LEFT(C234,7)&amp;E234</f>
        <v>051000301</v>
      </c>
      <c r="G234" s="122" t="s">
        <v>69</v>
      </c>
      <c r="H234" s="779" t="s">
        <v>41</v>
      </c>
      <c r="I234" s="779"/>
      <c r="J234" s="344"/>
      <c r="K234" s="763" t="s">
        <v>1076</v>
      </c>
      <c r="M234" s="765"/>
      <c r="N234" s="766"/>
      <c r="O234" s="766"/>
      <c r="P234" s="766"/>
    </row>
    <row r="235" spans="1:256" ht="26.65" customHeight="1">
      <c r="A235" s="124">
        <f>IF(E235="","",COUNTA($G$8:G235))</f>
        <v>150</v>
      </c>
      <c r="B235" s="795" t="s">
        <v>832</v>
      </c>
      <c r="C235" s="796" t="s">
        <v>251</v>
      </c>
      <c r="D235" s="55" t="str">
        <f>LEFT(C235,5)</f>
        <v>05100</v>
      </c>
      <c r="E235" s="378" t="s">
        <v>405</v>
      </c>
      <c r="F235" s="122" t="str">
        <f>LEFT(C235,7)&amp;E235</f>
        <v>051000302</v>
      </c>
      <c r="G235" s="122" t="s">
        <v>69</v>
      </c>
      <c r="H235" s="779"/>
      <c r="I235" s="779"/>
      <c r="J235" s="344"/>
      <c r="K235" s="763" t="s">
        <v>1077</v>
      </c>
      <c r="M235" s="765"/>
      <c r="N235" s="766"/>
      <c r="O235" s="766"/>
      <c r="P235" s="766"/>
    </row>
    <row r="236" spans="1:256" ht="20.100000000000001" customHeight="1">
      <c r="A236" s="460" t="s">
        <v>65</v>
      </c>
      <c r="B236" s="755" t="s">
        <v>581</v>
      </c>
      <c r="C236" s="460" t="s">
        <v>410</v>
      </c>
      <c r="D236" s="831"/>
      <c r="E236" s="832"/>
      <c r="F236" s="822" t="s">
        <v>410</v>
      </c>
      <c r="G236" s="122"/>
      <c r="H236" s="801"/>
      <c r="I236" s="801"/>
      <c r="J236" s="344"/>
      <c r="K236" s="763" t="s">
        <v>410</v>
      </c>
      <c r="M236" s="765"/>
      <c r="N236" s="766"/>
      <c r="O236" s="766"/>
      <c r="P236" s="766"/>
    </row>
    <row r="237" spans="1:256" ht="20.100000000000001" customHeight="1">
      <c r="A237" s="461">
        <v>11</v>
      </c>
      <c r="B237" s="757" t="s">
        <v>342</v>
      </c>
      <c r="C237" s="461" t="s">
        <v>631</v>
      </c>
      <c r="D237" s="831"/>
      <c r="E237" s="832"/>
      <c r="F237" s="461" t="s">
        <v>631</v>
      </c>
      <c r="G237" s="122"/>
      <c r="H237" s="801"/>
      <c r="I237" s="801"/>
      <c r="J237" s="344"/>
      <c r="K237" s="763" t="s">
        <v>631</v>
      </c>
      <c r="M237" s="765"/>
      <c r="N237" s="766"/>
      <c r="O237" s="766"/>
      <c r="P237" s="766"/>
    </row>
    <row r="238" spans="1:256" ht="20.100000000000001" customHeight="1">
      <c r="A238" s="161" t="s">
        <v>523</v>
      </c>
      <c r="B238" s="758" t="s">
        <v>342</v>
      </c>
      <c r="C238" s="794" t="s">
        <v>252</v>
      </c>
      <c r="D238" s="55"/>
      <c r="E238" s="378"/>
      <c r="F238" s="605" t="str">
        <f>LEFT(C238,5)&amp;E238</f>
        <v>0710</v>
      </c>
      <c r="G238" s="122"/>
      <c r="H238" s="801"/>
      <c r="I238" s="801"/>
      <c r="J238" s="344"/>
      <c r="K238" s="763" t="s">
        <v>252</v>
      </c>
      <c r="M238" s="765"/>
      <c r="N238" s="766"/>
      <c r="O238" s="766"/>
      <c r="P238" s="766"/>
    </row>
    <row r="239" spans="1:256" ht="26.65" customHeight="1">
      <c r="A239" s="124">
        <f>IF(E239="","",COUNTA($G$8:G239))</f>
        <v>151</v>
      </c>
      <c r="B239" s="795" t="s">
        <v>1499</v>
      </c>
      <c r="C239" s="796" t="s">
        <v>253</v>
      </c>
      <c r="D239" s="55" t="str">
        <f>LEFT(C239,5)</f>
        <v>07100</v>
      </c>
      <c r="E239" s="378" t="s">
        <v>402</v>
      </c>
      <c r="F239" s="122" t="str">
        <f>LEFT(C239,7)&amp;E239</f>
        <v>071000001</v>
      </c>
      <c r="G239" s="122" t="s">
        <v>69</v>
      </c>
      <c r="H239" s="779" t="s">
        <v>41</v>
      </c>
      <c r="I239" s="779"/>
      <c r="J239" s="344"/>
      <c r="K239" s="763" t="s">
        <v>1078</v>
      </c>
      <c r="M239" s="765"/>
      <c r="N239" s="766"/>
      <c r="O239" s="766"/>
      <c r="P239" s="766"/>
    </row>
    <row r="240" spans="1:256" ht="26.65" customHeight="1">
      <c r="A240" s="124">
        <f>IF(E240="","",COUNTA($G$8:G240))</f>
        <v>152</v>
      </c>
      <c r="B240" s="795" t="s">
        <v>1500</v>
      </c>
      <c r="C240" s="796" t="s">
        <v>253</v>
      </c>
      <c r="D240" s="55" t="str">
        <f>LEFT(C240,5)</f>
        <v>07100</v>
      </c>
      <c r="E240" s="378" t="s">
        <v>405</v>
      </c>
      <c r="F240" s="122" t="str">
        <f>LEFT(C240,7)&amp;E240</f>
        <v>071000002</v>
      </c>
      <c r="G240" s="122" t="s">
        <v>69</v>
      </c>
      <c r="H240" s="779"/>
      <c r="I240" s="779"/>
      <c r="J240" s="344"/>
      <c r="K240" s="763" t="s">
        <v>1079</v>
      </c>
      <c r="M240" s="765"/>
      <c r="N240" s="766"/>
      <c r="O240" s="766"/>
      <c r="P240" s="766"/>
    </row>
    <row r="241" spans="1:16" ht="12.75">
      <c r="A241" s="461">
        <v>12</v>
      </c>
      <c r="B241" s="757" t="s">
        <v>343</v>
      </c>
      <c r="C241" s="461" t="s">
        <v>632</v>
      </c>
      <c r="D241" s="55"/>
      <c r="E241" s="378"/>
      <c r="F241" s="461" t="s">
        <v>632</v>
      </c>
      <c r="G241" s="122"/>
      <c r="H241" s="801"/>
      <c r="I241" s="801"/>
      <c r="J241" s="344"/>
      <c r="K241" s="763" t="s">
        <v>632</v>
      </c>
      <c r="M241" s="765"/>
      <c r="N241" s="766"/>
      <c r="O241" s="766"/>
      <c r="P241" s="766"/>
    </row>
    <row r="242" spans="1:16" ht="12.75">
      <c r="A242" s="161" t="s">
        <v>525</v>
      </c>
      <c r="B242" s="758" t="s">
        <v>343</v>
      </c>
      <c r="C242" s="794" t="s">
        <v>254</v>
      </c>
      <c r="D242" s="55"/>
      <c r="E242" s="378"/>
      <c r="F242" s="605" t="str">
        <f>LEFT(C242,5)&amp;E242</f>
        <v>0722</v>
      </c>
      <c r="G242" s="122"/>
      <c r="H242" s="801"/>
      <c r="I242" s="801"/>
      <c r="J242" s="344"/>
      <c r="K242" s="763" t="s">
        <v>254</v>
      </c>
      <c r="M242" s="765"/>
      <c r="N242" s="766"/>
      <c r="O242" s="766"/>
      <c r="P242" s="766"/>
    </row>
    <row r="243" spans="1:16" ht="12.75">
      <c r="A243" s="124">
        <f>IF(E243="","",COUNTA($G$8:G243))</f>
        <v>153</v>
      </c>
      <c r="B243" s="795" t="s">
        <v>1501</v>
      </c>
      <c r="C243" s="796" t="s">
        <v>255</v>
      </c>
      <c r="D243" s="55" t="str">
        <f>LEFT(C243,5)</f>
        <v>07229</v>
      </c>
      <c r="E243" s="378" t="s">
        <v>402</v>
      </c>
      <c r="F243" s="122" t="str">
        <f>LEFT(C243,7)&amp;E243</f>
        <v>072291201</v>
      </c>
      <c r="G243" s="122" t="s">
        <v>69</v>
      </c>
      <c r="H243" s="779" t="s">
        <v>41</v>
      </c>
      <c r="I243" s="779"/>
      <c r="J243" s="344"/>
      <c r="K243" s="763" t="s">
        <v>1080</v>
      </c>
      <c r="M243" s="765"/>
      <c r="N243" s="766"/>
      <c r="O243" s="766"/>
      <c r="P243" s="766"/>
    </row>
    <row r="244" spans="1:16" ht="12.75">
      <c r="A244" s="124">
        <f>IF(E244="","",COUNTA($G$8:G244))</f>
        <v>154</v>
      </c>
      <c r="B244" s="795" t="s">
        <v>1502</v>
      </c>
      <c r="C244" s="796" t="s">
        <v>256</v>
      </c>
      <c r="D244" s="55" t="str">
        <f>LEFT(C244,5)</f>
        <v>07229</v>
      </c>
      <c r="E244" s="378" t="s">
        <v>402</v>
      </c>
      <c r="F244" s="122" t="str">
        <f>LEFT(C244,7)&amp;E244</f>
        <v>072292101</v>
      </c>
      <c r="G244" s="122" t="s">
        <v>69</v>
      </c>
      <c r="H244" s="779" t="s">
        <v>41</v>
      </c>
      <c r="I244" s="779"/>
      <c r="J244" s="344"/>
      <c r="K244" s="763" t="s">
        <v>1081</v>
      </c>
      <c r="M244" s="765"/>
      <c r="N244" s="766"/>
      <c r="O244" s="766"/>
      <c r="P244" s="766"/>
    </row>
    <row r="245" spans="1:16" ht="12.75">
      <c r="A245" s="124">
        <f>IF(E245="","",COUNTA($G$8:G245))</f>
        <v>155</v>
      </c>
      <c r="B245" s="795" t="s">
        <v>1503</v>
      </c>
      <c r="C245" s="796" t="s">
        <v>257</v>
      </c>
      <c r="D245" s="55" t="str">
        <f>LEFT(C245,5)</f>
        <v>07229</v>
      </c>
      <c r="E245" s="378" t="s">
        <v>402</v>
      </c>
      <c r="F245" s="122" t="str">
        <f>LEFT(C245,7)&amp;E245</f>
        <v>072299001</v>
      </c>
      <c r="G245" s="122" t="s">
        <v>69</v>
      </c>
      <c r="H245" s="779" t="s">
        <v>41</v>
      </c>
      <c r="I245" s="779"/>
      <c r="J245" s="344"/>
      <c r="K245" s="763" t="s">
        <v>1082</v>
      </c>
      <c r="M245" s="765"/>
      <c r="N245" s="766"/>
      <c r="O245" s="766"/>
      <c r="P245" s="766"/>
    </row>
    <row r="246" spans="1:16" ht="12.75">
      <c r="A246" s="124">
        <f>IF(E246="","",COUNTA($G$8:G246))</f>
        <v>156</v>
      </c>
      <c r="B246" s="795" t="s">
        <v>1504</v>
      </c>
      <c r="C246" s="796" t="s">
        <v>257</v>
      </c>
      <c r="D246" s="55" t="str">
        <f>LEFT(C246,5)</f>
        <v>07229</v>
      </c>
      <c r="E246" s="378" t="s">
        <v>405</v>
      </c>
      <c r="F246" s="122" t="str">
        <f>LEFT(C246,7)&amp;E246</f>
        <v>072299002</v>
      </c>
      <c r="G246" s="122" t="s">
        <v>69</v>
      </c>
      <c r="H246" s="779" t="s">
        <v>41</v>
      </c>
      <c r="I246" s="779"/>
      <c r="J246" s="344"/>
      <c r="K246" s="763" t="s">
        <v>1083</v>
      </c>
      <c r="M246" s="765"/>
      <c r="N246" s="766"/>
      <c r="O246" s="766"/>
      <c r="P246" s="766"/>
    </row>
    <row r="247" spans="1:16" ht="12.75">
      <c r="A247" s="460" t="s">
        <v>455</v>
      </c>
      <c r="B247" s="755" t="s">
        <v>582</v>
      </c>
      <c r="C247" s="460" t="s">
        <v>411</v>
      </c>
      <c r="D247" s="831"/>
      <c r="E247" s="832"/>
      <c r="F247" s="822" t="s">
        <v>411</v>
      </c>
      <c r="G247" s="779"/>
      <c r="H247" s="801"/>
      <c r="I247" s="801"/>
      <c r="J247" s="344"/>
      <c r="K247" s="763" t="s">
        <v>411</v>
      </c>
      <c r="M247" s="765"/>
      <c r="N247" s="766"/>
      <c r="O247" s="766"/>
      <c r="P247" s="766"/>
    </row>
    <row r="248" spans="1:16" ht="12.75">
      <c r="A248" s="461">
        <v>13</v>
      </c>
      <c r="B248" s="757" t="s">
        <v>344</v>
      </c>
      <c r="C248" s="461" t="s">
        <v>633</v>
      </c>
      <c r="D248" s="831"/>
      <c r="E248" s="832"/>
      <c r="F248" s="461" t="s">
        <v>633</v>
      </c>
      <c r="G248" s="779"/>
      <c r="H248" s="801"/>
      <c r="I248" s="801"/>
      <c r="J248" s="344"/>
      <c r="K248" s="763" t="s">
        <v>633</v>
      </c>
      <c r="M248" s="765"/>
      <c r="N248" s="766"/>
      <c r="O248" s="766"/>
      <c r="P248" s="766"/>
    </row>
    <row r="249" spans="1:16" ht="12.75">
      <c r="A249" s="161" t="s">
        <v>527</v>
      </c>
      <c r="B249" s="758" t="s">
        <v>344</v>
      </c>
      <c r="C249" s="794" t="s">
        <v>12</v>
      </c>
      <c r="D249" s="55"/>
      <c r="E249" s="378"/>
      <c r="F249" s="605" t="str">
        <f>LEFT(C249,5)&amp;E249</f>
        <v>0810</v>
      </c>
      <c r="G249" s="122"/>
      <c r="H249" s="801"/>
      <c r="I249" s="801"/>
      <c r="J249" s="344"/>
      <c r="K249" s="763" t="s">
        <v>12</v>
      </c>
      <c r="M249" s="765"/>
      <c r="N249" s="766"/>
      <c r="O249" s="766"/>
      <c r="P249" s="766"/>
    </row>
    <row r="250" spans="1:16" ht="12.75">
      <c r="A250" s="124">
        <f>IF(E250="","",COUNTA($G$8:G250))</f>
        <v>157</v>
      </c>
      <c r="B250" s="795" t="s">
        <v>566</v>
      </c>
      <c r="C250" s="796" t="s">
        <v>258</v>
      </c>
      <c r="D250" s="55" t="str">
        <f t="shared" ref="D250:D258" si="16">LEFT(C250,5)</f>
        <v>08101</v>
      </c>
      <c r="E250" s="378" t="s">
        <v>402</v>
      </c>
      <c r="F250" s="122" t="str">
        <f t="shared" ref="F250:F258" si="17">LEFT(C250,7)&amp;E250</f>
        <v>081012001</v>
      </c>
      <c r="G250" s="122" t="s">
        <v>69</v>
      </c>
      <c r="H250" s="779" t="s">
        <v>41</v>
      </c>
      <c r="I250" s="779"/>
      <c r="J250" s="344"/>
      <c r="K250" s="763" t="s">
        <v>1084</v>
      </c>
      <c r="M250" s="765"/>
      <c r="N250" s="766"/>
      <c r="O250" s="766"/>
      <c r="P250" s="766"/>
    </row>
    <row r="251" spans="1:16" ht="12.75">
      <c r="A251" s="124">
        <f>IF(E251="","",COUNTA($G$8:G251))</f>
        <v>158</v>
      </c>
      <c r="B251" s="795" t="s">
        <v>567</v>
      </c>
      <c r="C251" s="796" t="s">
        <v>258</v>
      </c>
      <c r="D251" s="55" t="str">
        <f t="shared" si="16"/>
        <v>08101</v>
      </c>
      <c r="E251" s="378" t="s">
        <v>405</v>
      </c>
      <c r="F251" s="122" t="str">
        <f t="shared" si="17"/>
        <v>081012002</v>
      </c>
      <c r="G251" s="122" t="s">
        <v>69</v>
      </c>
      <c r="H251" s="779" t="s">
        <v>41</v>
      </c>
      <c r="I251" s="779"/>
      <c r="J251" s="344"/>
      <c r="K251" s="763" t="s">
        <v>1085</v>
      </c>
      <c r="M251" s="765"/>
      <c r="N251" s="766"/>
      <c r="O251" s="766"/>
      <c r="P251" s="766"/>
    </row>
    <row r="252" spans="1:16" ht="12.75">
      <c r="A252" s="124">
        <f>IF(E252="","",COUNTA($G$8:G252))</f>
        <v>159</v>
      </c>
      <c r="B252" s="795" t="s">
        <v>1587</v>
      </c>
      <c r="C252" s="796" t="s">
        <v>10</v>
      </c>
      <c r="D252" s="55" t="str">
        <f t="shared" si="16"/>
        <v>08102</v>
      </c>
      <c r="E252" s="378" t="s">
        <v>402</v>
      </c>
      <c r="F252" s="122" t="str">
        <f t="shared" si="17"/>
        <v>081021001</v>
      </c>
      <c r="G252" s="122" t="s">
        <v>841</v>
      </c>
      <c r="H252" s="819" t="s">
        <v>41</v>
      </c>
      <c r="I252" s="819" t="s">
        <v>5</v>
      </c>
      <c r="J252" s="344"/>
      <c r="K252" s="763" t="s">
        <v>1086</v>
      </c>
      <c r="M252" s="765"/>
      <c r="N252" s="766"/>
      <c r="O252" s="766"/>
      <c r="P252" s="766"/>
    </row>
    <row r="253" spans="1:16" ht="12.75">
      <c r="A253" s="124">
        <f>IF(E253="","",COUNTA($G$8:G253))</f>
        <v>160</v>
      </c>
      <c r="B253" s="795" t="s">
        <v>568</v>
      </c>
      <c r="C253" s="796" t="s">
        <v>10</v>
      </c>
      <c r="D253" s="55" t="str">
        <f t="shared" si="16"/>
        <v>08102</v>
      </c>
      <c r="E253" s="378" t="s">
        <v>405</v>
      </c>
      <c r="F253" s="122" t="str">
        <f t="shared" si="17"/>
        <v>081021002</v>
      </c>
      <c r="G253" s="122" t="s">
        <v>841</v>
      </c>
      <c r="H253" s="819"/>
      <c r="I253" s="819"/>
      <c r="J253" s="344"/>
      <c r="K253" s="763" t="s">
        <v>1087</v>
      </c>
      <c r="M253" s="765"/>
      <c r="N253" s="766"/>
      <c r="O253" s="766"/>
      <c r="P253" s="766"/>
    </row>
    <row r="254" spans="1:16" ht="12.75">
      <c r="A254" s="124">
        <f>IF(E254="","",COUNTA($G$8:G254))</f>
        <v>161</v>
      </c>
      <c r="B254" s="795" t="s">
        <v>43</v>
      </c>
      <c r="C254" s="796" t="s">
        <v>10</v>
      </c>
      <c r="D254" s="55" t="str">
        <f t="shared" si="16"/>
        <v>08102</v>
      </c>
      <c r="E254" s="378" t="s">
        <v>406</v>
      </c>
      <c r="F254" s="122" t="str">
        <f t="shared" si="17"/>
        <v>081021003</v>
      </c>
      <c r="G254" s="122" t="s">
        <v>841</v>
      </c>
      <c r="H254" s="819" t="s">
        <v>41</v>
      </c>
      <c r="I254" s="819">
        <v>0</v>
      </c>
      <c r="J254" s="344"/>
      <c r="K254" s="763" t="s">
        <v>1088</v>
      </c>
      <c r="M254" s="765"/>
      <c r="N254" s="766"/>
      <c r="O254" s="766"/>
      <c r="P254" s="766"/>
    </row>
    <row r="255" spans="1:16" ht="12.75">
      <c r="A255" s="124">
        <f>IF(E255="","",COUNTA($G$8:G255))</f>
        <v>162</v>
      </c>
      <c r="B255" s="795" t="s">
        <v>1584</v>
      </c>
      <c r="C255" s="796" t="s">
        <v>10</v>
      </c>
      <c r="D255" s="55" t="str">
        <f t="shared" si="16"/>
        <v>08102</v>
      </c>
      <c r="E255" s="378" t="s">
        <v>407</v>
      </c>
      <c r="F255" s="122" t="str">
        <f t="shared" si="17"/>
        <v>081021004</v>
      </c>
      <c r="G255" s="122" t="s">
        <v>841</v>
      </c>
      <c r="H255" s="779" t="s">
        <v>41</v>
      </c>
      <c r="I255" s="779"/>
      <c r="J255" s="344"/>
      <c r="K255" s="763" t="s">
        <v>1089</v>
      </c>
      <c r="M255" s="765"/>
      <c r="N255" s="766"/>
      <c r="O255" s="766"/>
      <c r="P255" s="766"/>
    </row>
    <row r="256" spans="1:16" ht="12.75">
      <c r="A256" s="124">
        <f>IF(E256="","",COUNTA($G$8:G256))</f>
        <v>163</v>
      </c>
      <c r="B256" s="795" t="s">
        <v>1585</v>
      </c>
      <c r="C256" s="796" t="s">
        <v>10</v>
      </c>
      <c r="D256" s="55" t="str">
        <f t="shared" si="16"/>
        <v>08102</v>
      </c>
      <c r="E256" s="378" t="s">
        <v>408</v>
      </c>
      <c r="F256" s="122" t="str">
        <f t="shared" si="17"/>
        <v>081021005</v>
      </c>
      <c r="G256" s="122" t="s">
        <v>69</v>
      </c>
      <c r="H256" s="779" t="s">
        <v>41</v>
      </c>
      <c r="I256" s="779"/>
      <c r="J256" s="344"/>
      <c r="K256" s="763" t="s">
        <v>1090</v>
      </c>
      <c r="M256" s="765"/>
      <c r="N256" s="766"/>
      <c r="O256" s="766"/>
      <c r="P256" s="766"/>
    </row>
    <row r="257" spans="1:16" ht="12.75">
      <c r="A257" s="124">
        <f>IF(E257="","",COUNTA($G$8:G257))</f>
        <v>164</v>
      </c>
      <c r="B257" s="795" t="s">
        <v>1531</v>
      </c>
      <c r="C257" s="796" t="s">
        <v>10</v>
      </c>
      <c r="D257" s="55" t="str">
        <f t="shared" si="16"/>
        <v>08102</v>
      </c>
      <c r="E257" s="378" t="s">
        <v>409</v>
      </c>
      <c r="F257" s="122" t="str">
        <f t="shared" si="17"/>
        <v>081021006</v>
      </c>
      <c r="G257" s="122" t="s">
        <v>841</v>
      </c>
      <c r="H257" s="819" t="s">
        <v>41</v>
      </c>
      <c r="I257" s="819" t="s">
        <v>5</v>
      </c>
      <c r="J257" s="344"/>
      <c r="K257" s="763" t="s">
        <v>1091</v>
      </c>
      <c r="M257" s="765"/>
      <c r="N257" s="766"/>
      <c r="O257" s="766"/>
      <c r="P257" s="766"/>
    </row>
    <row r="258" spans="1:16" ht="12.75">
      <c r="A258" s="124">
        <f>IF(E258="","",COUNTA($G$8:G258))</f>
        <v>165</v>
      </c>
      <c r="B258" s="795" t="s">
        <v>1586</v>
      </c>
      <c r="C258" s="796" t="s">
        <v>259</v>
      </c>
      <c r="D258" s="55" t="str">
        <f t="shared" si="16"/>
        <v>08103</v>
      </c>
      <c r="E258" s="378" t="s">
        <v>402</v>
      </c>
      <c r="F258" s="122" t="str">
        <f t="shared" si="17"/>
        <v>081032001</v>
      </c>
      <c r="G258" s="122" t="s">
        <v>841</v>
      </c>
      <c r="H258" s="779" t="s">
        <v>41</v>
      </c>
      <c r="I258" s="779"/>
      <c r="J258" s="344"/>
      <c r="K258" s="763" t="s">
        <v>1092</v>
      </c>
      <c r="M258" s="765"/>
      <c r="N258" s="766"/>
      <c r="O258" s="766"/>
      <c r="P258" s="766"/>
    </row>
    <row r="259" spans="1:16" ht="15.75">
      <c r="A259" s="465" t="s">
        <v>0</v>
      </c>
      <c r="B259" s="827" t="s">
        <v>583</v>
      </c>
      <c r="C259" s="749" t="s">
        <v>0</v>
      </c>
      <c r="D259" s="831"/>
      <c r="E259" s="832"/>
      <c r="F259" s="752" t="s">
        <v>0</v>
      </c>
      <c r="G259" s="779"/>
      <c r="H259" s="801"/>
      <c r="I259" s="801"/>
      <c r="J259" s="344"/>
      <c r="K259" s="763" t="s">
        <v>0</v>
      </c>
      <c r="M259" s="765"/>
      <c r="N259" s="766"/>
      <c r="O259" s="766"/>
      <c r="P259" s="766"/>
    </row>
    <row r="260" spans="1:16" ht="12.75">
      <c r="A260" s="460" t="s">
        <v>456</v>
      </c>
      <c r="B260" s="755" t="s">
        <v>584</v>
      </c>
      <c r="C260" s="460">
        <v>10</v>
      </c>
      <c r="D260" s="831"/>
      <c r="E260" s="832"/>
      <c r="F260" s="822">
        <v>10</v>
      </c>
      <c r="G260" s="779"/>
      <c r="H260" s="801"/>
      <c r="I260" s="801"/>
      <c r="J260" s="344"/>
      <c r="K260" s="763">
        <v>10</v>
      </c>
      <c r="M260" s="765"/>
      <c r="N260" s="766"/>
      <c r="O260" s="766"/>
      <c r="P260" s="766"/>
    </row>
    <row r="261" spans="1:16" ht="12.75">
      <c r="A261" s="461">
        <v>14</v>
      </c>
      <c r="B261" s="757" t="s">
        <v>345</v>
      </c>
      <c r="C261" s="461" t="s">
        <v>442</v>
      </c>
      <c r="D261" s="831"/>
      <c r="E261" s="832"/>
      <c r="F261" s="461" t="s">
        <v>442</v>
      </c>
      <c r="G261" s="779"/>
      <c r="H261" s="801"/>
      <c r="I261" s="801"/>
      <c r="J261" s="344"/>
      <c r="K261" s="763" t="s">
        <v>442</v>
      </c>
      <c r="M261" s="765"/>
      <c r="N261" s="766"/>
      <c r="O261" s="766"/>
      <c r="P261" s="766"/>
    </row>
    <row r="262" spans="1:16" ht="12.75">
      <c r="A262" s="161" t="s">
        <v>46</v>
      </c>
      <c r="B262" s="758" t="s">
        <v>345</v>
      </c>
      <c r="C262" s="794" t="s">
        <v>236</v>
      </c>
      <c r="D262" s="55"/>
      <c r="E262" s="122"/>
      <c r="F262" s="605" t="str">
        <f>LEFT(C262,5)&amp;E262</f>
        <v>1010</v>
      </c>
      <c r="G262" s="122"/>
      <c r="H262" s="801"/>
      <c r="I262" s="801"/>
      <c r="J262" s="344"/>
      <c r="K262" s="763" t="s">
        <v>236</v>
      </c>
      <c r="M262" s="765"/>
      <c r="N262" s="766"/>
      <c r="O262" s="766"/>
      <c r="P262" s="766"/>
    </row>
    <row r="263" spans="1:16" ht="12.75">
      <c r="A263" s="124">
        <f>IF(E263="","",COUNTA($G$8:G263))</f>
        <v>166</v>
      </c>
      <c r="B263" s="795" t="s">
        <v>1505</v>
      </c>
      <c r="C263" s="796">
        <v>1010921</v>
      </c>
      <c r="D263" s="55" t="str">
        <f>LEFT(C263,5)</f>
        <v>10109</v>
      </c>
      <c r="E263" s="378" t="s">
        <v>402</v>
      </c>
      <c r="F263" s="803" t="str">
        <f>LEFT(C263,7)&amp;E263</f>
        <v>101092101</v>
      </c>
      <c r="G263" s="122" t="s">
        <v>69</v>
      </c>
      <c r="H263" s="779" t="s">
        <v>41</v>
      </c>
      <c r="I263" s="779"/>
      <c r="J263" s="344"/>
      <c r="K263" s="763" t="s">
        <v>1093</v>
      </c>
      <c r="M263" s="765"/>
      <c r="N263" s="766"/>
      <c r="O263" s="766"/>
      <c r="P263" s="766"/>
    </row>
    <row r="264" spans="1:16" ht="12.75">
      <c r="A264" s="124">
        <f>IF(E264="","",COUNTA($G$8:G264))</f>
        <v>167</v>
      </c>
      <c r="B264" s="795" t="s">
        <v>1432</v>
      </c>
      <c r="C264" s="796">
        <v>1010921</v>
      </c>
      <c r="D264" s="55" t="str">
        <f>LEFT(C264,5)</f>
        <v>10109</v>
      </c>
      <c r="E264" s="378" t="s">
        <v>405</v>
      </c>
      <c r="F264" s="803" t="str">
        <f>LEFT(C264,7)&amp;E264</f>
        <v>101092102</v>
      </c>
      <c r="G264" s="122" t="s">
        <v>69</v>
      </c>
      <c r="H264" s="799"/>
      <c r="I264" s="781" t="s">
        <v>41</v>
      </c>
      <c r="J264" s="344"/>
      <c r="K264" s="763" t="s">
        <v>1094</v>
      </c>
      <c r="M264" s="765"/>
      <c r="N264" s="766"/>
      <c r="O264" s="766"/>
      <c r="P264" s="766"/>
    </row>
    <row r="265" spans="1:16" ht="12.75">
      <c r="A265" s="124">
        <f>IF(E265="","",COUNTA($G$8:G265))</f>
        <v>168</v>
      </c>
      <c r="B265" s="795" t="s">
        <v>615</v>
      </c>
      <c r="C265" s="796">
        <v>1010960</v>
      </c>
      <c r="D265" s="55" t="str">
        <f>LEFT(C265,5)</f>
        <v>10109</v>
      </c>
      <c r="E265" s="378" t="s">
        <v>402</v>
      </c>
      <c r="F265" s="803" t="str">
        <f>LEFT(C265,7)&amp;E265</f>
        <v>101096001</v>
      </c>
      <c r="G265" s="122" t="s">
        <v>69</v>
      </c>
      <c r="H265" s="779" t="s">
        <v>41</v>
      </c>
      <c r="I265" s="779"/>
      <c r="J265" s="344"/>
      <c r="K265" s="763" t="s">
        <v>1095</v>
      </c>
      <c r="M265" s="765"/>
      <c r="N265" s="766"/>
      <c r="O265" s="766"/>
      <c r="P265" s="766"/>
    </row>
    <row r="266" spans="1:16" ht="12.75">
      <c r="A266" s="124">
        <f>IF(E266="","",COUNTA($G$8:G266))</f>
        <v>169</v>
      </c>
      <c r="B266" s="795" t="s">
        <v>1588</v>
      </c>
      <c r="C266" s="816" t="s">
        <v>692</v>
      </c>
      <c r="D266" s="55" t="str">
        <f>LEFT(C266,5)</f>
        <v>10109</v>
      </c>
      <c r="E266" s="378" t="s">
        <v>402</v>
      </c>
      <c r="F266" s="803" t="str">
        <f>LEFT(C266,7)&amp;E266</f>
        <v>101098201</v>
      </c>
      <c r="G266" s="122" t="s">
        <v>69</v>
      </c>
      <c r="H266" s="779"/>
      <c r="I266" s="779" t="s">
        <v>41</v>
      </c>
      <c r="J266" s="344"/>
      <c r="K266" s="763" t="s">
        <v>1096</v>
      </c>
      <c r="M266" s="765"/>
      <c r="N266" s="766"/>
      <c r="O266" s="766"/>
      <c r="P266" s="766"/>
    </row>
    <row r="267" spans="1:16" ht="12.75">
      <c r="A267" s="461">
        <v>15</v>
      </c>
      <c r="B267" s="757" t="s">
        <v>614</v>
      </c>
      <c r="C267" s="461" t="s">
        <v>443</v>
      </c>
      <c r="D267" s="55"/>
      <c r="E267" s="378"/>
      <c r="F267" s="461" t="s">
        <v>443</v>
      </c>
      <c r="G267" s="122"/>
      <c r="H267" s="801"/>
      <c r="I267" s="801"/>
      <c r="J267" s="344"/>
      <c r="K267" s="763" t="s">
        <v>443</v>
      </c>
      <c r="M267" s="765"/>
      <c r="N267" s="766"/>
      <c r="O267" s="766"/>
      <c r="P267" s="766"/>
    </row>
    <row r="268" spans="1:16" s="766" customFormat="1" ht="12.75">
      <c r="A268" s="177" t="s">
        <v>47</v>
      </c>
      <c r="B268" s="758" t="s">
        <v>614</v>
      </c>
      <c r="C268" s="794" t="s">
        <v>237</v>
      </c>
      <c r="D268" s="101"/>
      <c r="E268" s="409"/>
      <c r="F268" s="605" t="str">
        <f>LEFT(C268,5)&amp;E268</f>
        <v>1020</v>
      </c>
      <c r="G268" s="178"/>
      <c r="H268" s="833"/>
      <c r="I268" s="833"/>
      <c r="J268" s="344"/>
      <c r="K268" s="763" t="s">
        <v>237</v>
      </c>
      <c r="L268" s="834"/>
      <c r="M268" s="765"/>
    </row>
    <row r="269" spans="1:16" ht="12.75">
      <c r="A269" s="124">
        <f>IF(E269="","",COUNTA($G$8:G269))</f>
        <v>170</v>
      </c>
      <c r="B269" s="795" t="s">
        <v>1589</v>
      </c>
      <c r="C269" s="796" t="s">
        <v>238</v>
      </c>
      <c r="D269" s="55" t="str">
        <f>LEFT(C269,5)</f>
        <v>10209</v>
      </c>
      <c r="E269" s="378" t="s">
        <v>402</v>
      </c>
      <c r="F269" s="122" t="str">
        <f>LEFT(C269,7)&amp;E269</f>
        <v>102091201</v>
      </c>
      <c r="G269" s="122" t="s">
        <v>69</v>
      </c>
      <c r="H269" s="779" t="s">
        <v>41</v>
      </c>
      <c r="I269" s="779" t="s">
        <v>41</v>
      </c>
      <c r="J269" s="344"/>
      <c r="K269" s="763" t="s">
        <v>1097</v>
      </c>
      <c r="M269" s="765"/>
      <c r="N269" s="766"/>
      <c r="O269" s="766"/>
      <c r="P269" s="766"/>
    </row>
    <row r="270" spans="1:16" ht="12.75">
      <c r="A270" s="461">
        <v>16</v>
      </c>
      <c r="B270" s="757" t="s">
        <v>346</v>
      </c>
      <c r="C270" s="461" t="s">
        <v>444</v>
      </c>
      <c r="D270" s="55"/>
      <c r="E270" s="378"/>
      <c r="F270" s="461" t="s">
        <v>444</v>
      </c>
      <c r="G270" s="122"/>
      <c r="H270" s="801"/>
      <c r="I270" s="801"/>
      <c r="J270" s="344"/>
      <c r="K270" s="763" t="s">
        <v>444</v>
      </c>
      <c r="M270" s="765"/>
      <c r="N270" s="766"/>
      <c r="O270" s="766"/>
      <c r="P270" s="766"/>
    </row>
    <row r="271" spans="1:16" ht="12.75">
      <c r="A271" s="161" t="s">
        <v>48</v>
      </c>
      <c r="B271" s="758" t="s">
        <v>346</v>
      </c>
      <c r="C271" s="794" t="s">
        <v>239</v>
      </c>
      <c r="D271" s="55"/>
      <c r="E271" s="378"/>
      <c r="F271" s="605" t="str">
        <f>LEFT(C271,5)&amp;E271</f>
        <v>1030</v>
      </c>
      <c r="G271" s="122"/>
      <c r="H271" s="801"/>
      <c r="I271" s="801"/>
      <c r="J271" s="344"/>
      <c r="K271" s="763" t="s">
        <v>239</v>
      </c>
      <c r="M271" s="765"/>
      <c r="N271" s="766"/>
      <c r="O271" s="766"/>
      <c r="P271" s="766"/>
    </row>
    <row r="272" spans="1:16" ht="12.75">
      <c r="A272" s="124">
        <f>IF(E272="","",COUNTA($G$8:G272))</f>
        <v>171</v>
      </c>
      <c r="B272" s="795" t="s">
        <v>1590</v>
      </c>
      <c r="C272" s="796">
        <v>1030921</v>
      </c>
      <c r="D272" s="55" t="str">
        <f>LEFT(C272,5)</f>
        <v>10309</v>
      </c>
      <c r="E272" s="378" t="s">
        <v>402</v>
      </c>
      <c r="F272" s="803" t="str">
        <f>LEFT(C272,7)&amp;E272</f>
        <v>103092101</v>
      </c>
      <c r="G272" s="122" t="s">
        <v>69</v>
      </c>
      <c r="H272" s="779" t="s">
        <v>41</v>
      </c>
      <c r="I272" s="779"/>
      <c r="J272" s="344"/>
      <c r="K272" s="763" t="s">
        <v>1098</v>
      </c>
      <c r="M272" s="765"/>
      <c r="N272" s="766"/>
      <c r="O272" s="766"/>
      <c r="P272" s="766"/>
    </row>
    <row r="273" spans="1:16" ht="12.75">
      <c r="A273" s="124">
        <f>IF(E273="","",COUNTA($G$8:G273))</f>
        <v>172</v>
      </c>
      <c r="B273" s="795" t="s">
        <v>1591</v>
      </c>
      <c r="C273" s="796">
        <v>1030921</v>
      </c>
      <c r="D273" s="55" t="str">
        <f>LEFT(C273,5)</f>
        <v>10309</v>
      </c>
      <c r="E273" s="378" t="s">
        <v>405</v>
      </c>
      <c r="F273" s="803" t="str">
        <f>LEFT(C273,7)&amp;E273</f>
        <v>103092102</v>
      </c>
      <c r="G273" s="122" t="s">
        <v>69</v>
      </c>
      <c r="H273" s="779" t="s">
        <v>41</v>
      </c>
      <c r="I273" s="779"/>
      <c r="J273" s="344"/>
      <c r="K273" s="763" t="s">
        <v>1099</v>
      </c>
      <c r="M273" s="765"/>
      <c r="N273" s="766"/>
      <c r="O273" s="766"/>
      <c r="P273" s="766"/>
    </row>
    <row r="274" spans="1:16" ht="12.75">
      <c r="A274" s="124">
        <f>IF(E274="","",COUNTA($G$8:G274))</f>
        <v>173</v>
      </c>
      <c r="B274" s="795" t="s">
        <v>1592</v>
      </c>
      <c r="C274" s="796">
        <v>1030922</v>
      </c>
      <c r="D274" s="55" t="str">
        <f>LEFT(C274,5)</f>
        <v>10309</v>
      </c>
      <c r="E274" s="378" t="s">
        <v>402</v>
      </c>
      <c r="F274" s="803" t="str">
        <f>LEFT(C274,7)&amp;E274</f>
        <v>103092201</v>
      </c>
      <c r="G274" s="122" t="s">
        <v>69</v>
      </c>
      <c r="H274" s="779" t="s">
        <v>41</v>
      </c>
      <c r="I274" s="779"/>
      <c r="J274" s="344"/>
      <c r="K274" s="763" t="s">
        <v>1100</v>
      </c>
      <c r="M274" s="765"/>
      <c r="N274" s="766"/>
      <c r="O274" s="766"/>
      <c r="P274" s="766"/>
    </row>
    <row r="275" spans="1:16" ht="12.75">
      <c r="A275" s="124">
        <f>IF(E275="","",COUNTA($G$8:G275))</f>
        <v>174</v>
      </c>
      <c r="B275" s="795" t="s">
        <v>1593</v>
      </c>
      <c r="C275" s="796">
        <v>1030922</v>
      </c>
      <c r="D275" s="55" t="str">
        <f>LEFT(C275,5)</f>
        <v>10309</v>
      </c>
      <c r="E275" s="378" t="s">
        <v>405</v>
      </c>
      <c r="F275" s="803" t="str">
        <f>LEFT(C275,7)&amp;E275</f>
        <v>103092202</v>
      </c>
      <c r="G275" s="122" t="s">
        <v>69</v>
      </c>
      <c r="H275" s="779" t="s">
        <v>41</v>
      </c>
      <c r="I275" s="779"/>
      <c r="J275" s="344"/>
      <c r="K275" s="763" t="s">
        <v>1101</v>
      </c>
      <c r="M275" s="765"/>
      <c r="N275" s="766"/>
      <c r="O275" s="766"/>
      <c r="P275" s="766"/>
    </row>
    <row r="276" spans="1:16" ht="12.75">
      <c r="A276" s="124">
        <f>IF(E276="","",COUNTA($G$8:G276))</f>
        <v>175</v>
      </c>
      <c r="B276" s="55" t="s">
        <v>1594</v>
      </c>
      <c r="C276" s="796">
        <v>1030922</v>
      </c>
      <c r="D276" s="55" t="str">
        <f>LEFT(C276,5)</f>
        <v>10309</v>
      </c>
      <c r="E276" s="378" t="s">
        <v>406</v>
      </c>
      <c r="F276" s="803" t="str">
        <f>LEFT(C276,7)&amp;E276</f>
        <v>103092203</v>
      </c>
      <c r="G276" s="122" t="s">
        <v>69</v>
      </c>
      <c r="H276" s="779"/>
      <c r="I276" s="779"/>
      <c r="J276" s="344"/>
      <c r="K276" s="763" t="s">
        <v>1102</v>
      </c>
      <c r="M276" s="765"/>
      <c r="N276" s="766"/>
      <c r="O276" s="766"/>
      <c r="P276" s="766"/>
    </row>
    <row r="277" spans="1:16" ht="12.75">
      <c r="A277" s="467">
        <v>17</v>
      </c>
      <c r="B277" s="722" t="s">
        <v>347</v>
      </c>
      <c r="C277" s="467" t="s">
        <v>445</v>
      </c>
      <c r="D277" s="55"/>
      <c r="E277" s="378"/>
      <c r="F277" s="467" t="s">
        <v>445</v>
      </c>
      <c r="G277" s="122"/>
      <c r="H277" s="801"/>
      <c r="I277" s="801"/>
      <c r="J277" s="344"/>
      <c r="K277" s="763" t="s">
        <v>445</v>
      </c>
      <c r="M277" s="765"/>
      <c r="N277" s="766"/>
      <c r="O277" s="766"/>
      <c r="P277" s="766"/>
    </row>
    <row r="278" spans="1:16" ht="12.75">
      <c r="A278" s="161" t="s">
        <v>155</v>
      </c>
      <c r="B278" s="758" t="s">
        <v>347</v>
      </c>
      <c r="C278" s="794" t="s">
        <v>240</v>
      </c>
      <c r="D278" s="55"/>
      <c r="E278" s="378"/>
      <c r="F278" s="605" t="str">
        <f>LEFT(C278,5)&amp;E278</f>
        <v>1040</v>
      </c>
      <c r="G278" s="122"/>
      <c r="H278" s="801"/>
      <c r="I278" s="801"/>
      <c r="J278" s="344"/>
      <c r="K278" s="763" t="s">
        <v>240</v>
      </c>
      <c r="M278" s="765"/>
      <c r="N278" s="766"/>
      <c r="O278" s="766"/>
      <c r="P278" s="766"/>
    </row>
    <row r="279" spans="1:16" ht="12.75">
      <c r="A279" s="124">
        <f>IF(E279="","",COUNTA($G$8:G279))</f>
        <v>176</v>
      </c>
      <c r="B279" s="795" t="s">
        <v>1595</v>
      </c>
      <c r="C279" s="796">
        <v>1040021</v>
      </c>
      <c r="D279" s="55" t="str">
        <f>LEFT(C279,5)</f>
        <v>10400</v>
      </c>
      <c r="E279" s="378" t="s">
        <v>402</v>
      </c>
      <c r="F279" s="122" t="str">
        <f>LEFT(C279,7)&amp;E279</f>
        <v>104002101</v>
      </c>
      <c r="G279" s="122" t="s">
        <v>1783</v>
      </c>
      <c r="H279" s="779" t="s">
        <v>41</v>
      </c>
      <c r="I279" s="779"/>
      <c r="J279" s="344"/>
      <c r="K279" s="763" t="s">
        <v>1103</v>
      </c>
      <c r="M279" s="765"/>
      <c r="N279" s="766"/>
      <c r="O279" s="766"/>
      <c r="P279" s="766"/>
    </row>
    <row r="280" spans="1:16" ht="12.75">
      <c r="A280" s="124">
        <f>IF(E280="","",COUNTA($G$8:G280))</f>
        <v>177</v>
      </c>
      <c r="B280" s="795" t="s">
        <v>1596</v>
      </c>
      <c r="C280" s="796">
        <v>1040021</v>
      </c>
      <c r="D280" s="55" t="str">
        <f>LEFT(C280,5)</f>
        <v>10400</v>
      </c>
      <c r="E280" s="378" t="s">
        <v>405</v>
      </c>
      <c r="F280" s="122" t="str">
        <f>LEFT(C280,7)&amp;E280</f>
        <v>104002102</v>
      </c>
      <c r="G280" s="122" t="s">
        <v>1783</v>
      </c>
      <c r="H280" s="779" t="s">
        <v>41</v>
      </c>
      <c r="I280" s="779"/>
      <c r="J280" s="344"/>
      <c r="K280" s="763" t="s">
        <v>1104</v>
      </c>
      <c r="M280" s="765"/>
      <c r="N280" s="766"/>
      <c r="O280" s="766"/>
      <c r="P280" s="766"/>
    </row>
    <row r="281" spans="1:16" ht="12.75">
      <c r="A281" s="124">
        <f>IF(E281="","",COUNTA($G$8:G281))</f>
        <v>178</v>
      </c>
      <c r="B281" s="795" t="s">
        <v>1597</v>
      </c>
      <c r="C281" s="796">
        <v>1040021</v>
      </c>
      <c r="D281" s="55" t="str">
        <f>LEFT(C281,5)</f>
        <v>10400</v>
      </c>
      <c r="E281" s="378" t="s">
        <v>406</v>
      </c>
      <c r="F281" s="122" t="str">
        <f>LEFT(C281,7)&amp;E281</f>
        <v>104002103</v>
      </c>
      <c r="G281" s="122" t="s">
        <v>69</v>
      </c>
      <c r="H281" s="779"/>
      <c r="I281" s="779"/>
      <c r="J281" s="344"/>
      <c r="K281" s="763" t="s">
        <v>1105</v>
      </c>
      <c r="M281" s="765"/>
      <c r="N281" s="766"/>
      <c r="O281" s="766"/>
      <c r="P281" s="766"/>
    </row>
    <row r="282" spans="1:16" ht="12.75">
      <c r="A282" s="468">
        <v>18</v>
      </c>
      <c r="B282" s="835" t="s">
        <v>348</v>
      </c>
      <c r="C282" s="836" t="s">
        <v>446</v>
      </c>
      <c r="D282" s="55"/>
      <c r="E282" s="378"/>
      <c r="F282" s="836" t="s">
        <v>446</v>
      </c>
      <c r="G282" s="122"/>
      <c r="H282" s="801"/>
      <c r="I282" s="801"/>
      <c r="J282" s="344"/>
      <c r="K282" s="763" t="s">
        <v>446</v>
      </c>
      <c r="M282" s="765"/>
      <c r="N282" s="766"/>
      <c r="O282" s="766"/>
      <c r="P282" s="766"/>
    </row>
    <row r="283" spans="1:16" ht="12.75">
      <c r="A283" s="161" t="s">
        <v>49</v>
      </c>
      <c r="B283" s="758" t="s">
        <v>348</v>
      </c>
      <c r="C283" s="794" t="s">
        <v>241</v>
      </c>
      <c r="D283" s="55"/>
      <c r="E283" s="378"/>
      <c r="F283" s="605" t="str">
        <f>LEFT(C283,5)&amp;E283</f>
        <v>1050</v>
      </c>
      <c r="G283" s="122"/>
      <c r="H283" s="801"/>
      <c r="I283" s="801"/>
      <c r="J283" s="344"/>
      <c r="K283" s="763" t="s">
        <v>241</v>
      </c>
      <c r="M283" s="765"/>
      <c r="N283" s="766"/>
      <c r="O283" s="766"/>
      <c r="P283" s="766"/>
    </row>
    <row r="284" spans="1:16" ht="12.75">
      <c r="A284" s="124">
        <f>IF(E284="","",COUNTA($G$8:G284))</f>
        <v>179</v>
      </c>
      <c r="B284" s="795" t="s">
        <v>1598</v>
      </c>
      <c r="C284" s="816" t="s">
        <v>898</v>
      </c>
      <c r="D284" s="55" t="str">
        <f>LEFT(C284,5)</f>
        <v>10500</v>
      </c>
      <c r="E284" s="378" t="s">
        <v>402</v>
      </c>
      <c r="F284" s="122" t="str">
        <f>LEFT(C284,7)&amp;E284</f>
        <v>105001201</v>
      </c>
      <c r="G284" s="122" t="s">
        <v>69</v>
      </c>
      <c r="H284" s="779" t="s">
        <v>41</v>
      </c>
      <c r="I284" s="779"/>
      <c r="J284" s="344"/>
      <c r="K284" s="763" t="s">
        <v>1106</v>
      </c>
      <c r="M284" s="765"/>
      <c r="N284" s="766"/>
      <c r="O284" s="766"/>
      <c r="P284" s="766"/>
    </row>
    <row r="285" spans="1:16" ht="12.75">
      <c r="A285" s="124">
        <f>IF(E285="","",COUNTA($G$8:G285))</f>
        <v>180</v>
      </c>
      <c r="B285" s="795" t="s">
        <v>1599</v>
      </c>
      <c r="C285" s="816" t="s">
        <v>693</v>
      </c>
      <c r="D285" s="55" t="str">
        <f>LEFT(C285,5)</f>
        <v>10500</v>
      </c>
      <c r="E285" s="378" t="s">
        <v>402</v>
      </c>
      <c r="F285" s="122" t="str">
        <f>LEFT(C285,7)&amp;E285</f>
        <v>105001501</v>
      </c>
      <c r="G285" s="122" t="s">
        <v>69</v>
      </c>
      <c r="H285" s="779" t="s">
        <v>41</v>
      </c>
      <c r="I285" s="779"/>
      <c r="J285" s="344"/>
      <c r="K285" s="763" t="s">
        <v>1107</v>
      </c>
      <c r="M285" s="765"/>
      <c r="N285" s="766"/>
      <c r="O285" s="766"/>
      <c r="P285" s="766"/>
    </row>
    <row r="286" spans="1:16" ht="12.75">
      <c r="A286" s="133">
        <v>19</v>
      </c>
      <c r="B286" s="835" t="s">
        <v>634</v>
      </c>
      <c r="C286" s="836" t="s">
        <v>447</v>
      </c>
      <c r="D286" s="55"/>
      <c r="E286" s="378"/>
      <c r="F286" s="836" t="s">
        <v>447</v>
      </c>
      <c r="G286" s="122"/>
      <c r="H286" s="801"/>
      <c r="I286" s="801"/>
      <c r="J286" s="344"/>
      <c r="K286" s="763" t="s">
        <v>447</v>
      </c>
      <c r="M286" s="765"/>
      <c r="N286" s="766"/>
      <c r="O286" s="766"/>
      <c r="P286" s="766"/>
    </row>
    <row r="287" spans="1:16" ht="12.75">
      <c r="A287" s="161" t="s">
        <v>50</v>
      </c>
      <c r="B287" s="758" t="s">
        <v>349</v>
      </c>
      <c r="C287" s="794" t="s">
        <v>242</v>
      </c>
      <c r="D287" s="55"/>
      <c r="E287" s="378"/>
      <c r="F287" s="605" t="str">
        <f>LEFT(C287,5)&amp;E287</f>
        <v>1061</v>
      </c>
      <c r="G287" s="122"/>
      <c r="H287" s="801"/>
      <c r="I287" s="801"/>
      <c r="J287" s="344"/>
      <c r="K287" s="763" t="s">
        <v>242</v>
      </c>
      <c r="M287" s="765"/>
      <c r="N287" s="766"/>
      <c r="O287" s="766"/>
      <c r="P287" s="766"/>
    </row>
    <row r="288" spans="1:16" ht="12.75">
      <c r="A288" s="124">
        <f>IF(E288="","",COUNTA($G$8:G288))</f>
        <v>181</v>
      </c>
      <c r="B288" s="795" t="s">
        <v>1600</v>
      </c>
      <c r="C288" s="796" t="s">
        <v>243</v>
      </c>
      <c r="D288" s="55" t="str">
        <f t="shared" ref="D288:D297" si="18">LEFT(C288,5)</f>
        <v>10610</v>
      </c>
      <c r="E288" s="378" t="s">
        <v>402</v>
      </c>
      <c r="F288" s="122" t="str">
        <f t="shared" ref="F288:F297" si="19">LEFT(C288,7)&amp;E288</f>
        <v>106100101</v>
      </c>
      <c r="G288" s="122" t="s">
        <v>69</v>
      </c>
      <c r="H288" s="779"/>
      <c r="I288" s="779"/>
      <c r="J288" s="344"/>
      <c r="K288" s="763" t="s">
        <v>1108</v>
      </c>
      <c r="M288" s="765"/>
      <c r="N288" s="766"/>
      <c r="O288" s="766"/>
      <c r="P288" s="766"/>
    </row>
    <row r="289" spans="1:16" ht="12.75">
      <c r="A289" s="124">
        <f>IF(E289="","",COUNTA($G$8:G289))</f>
        <v>182</v>
      </c>
      <c r="B289" s="795" t="s">
        <v>1601</v>
      </c>
      <c r="C289" s="796" t="s">
        <v>243</v>
      </c>
      <c r="D289" s="55" t="str">
        <f t="shared" si="18"/>
        <v>10610</v>
      </c>
      <c r="E289" s="378" t="s">
        <v>405</v>
      </c>
      <c r="F289" s="122" t="str">
        <f t="shared" si="19"/>
        <v>106100102</v>
      </c>
      <c r="G289" s="122" t="s">
        <v>69</v>
      </c>
      <c r="H289" s="779"/>
      <c r="I289" s="779"/>
      <c r="J289" s="344"/>
      <c r="K289" s="763" t="s">
        <v>1109</v>
      </c>
      <c r="M289" s="765"/>
      <c r="N289" s="766"/>
      <c r="O289" s="766"/>
      <c r="P289" s="766"/>
    </row>
    <row r="290" spans="1:16" ht="12.75">
      <c r="A290" s="124">
        <f>IF(E290="","",COUNTA($G$8:G290))</f>
        <v>183</v>
      </c>
      <c r="B290" s="795" t="s">
        <v>928</v>
      </c>
      <c r="C290" s="796" t="s">
        <v>565</v>
      </c>
      <c r="D290" s="55" t="str">
        <f t="shared" si="18"/>
        <v>10610</v>
      </c>
      <c r="E290" s="378" t="s">
        <v>402</v>
      </c>
      <c r="F290" s="122" t="str">
        <f t="shared" si="19"/>
        <v>106100201</v>
      </c>
      <c r="G290" s="122" t="s">
        <v>69</v>
      </c>
      <c r="H290" s="779" t="s">
        <v>41</v>
      </c>
      <c r="I290" s="779"/>
      <c r="J290" s="344"/>
      <c r="K290" s="763" t="s">
        <v>1110</v>
      </c>
      <c r="M290" s="765"/>
      <c r="N290" s="766"/>
      <c r="O290" s="766"/>
      <c r="P290" s="766"/>
    </row>
    <row r="291" spans="1:16" ht="12.75">
      <c r="A291" s="124">
        <f>IF(E291="","",COUNTA($G$8:G291))</f>
        <v>184</v>
      </c>
      <c r="B291" s="795" t="s">
        <v>929</v>
      </c>
      <c r="C291" s="796" t="s">
        <v>565</v>
      </c>
      <c r="D291" s="55" t="str">
        <f t="shared" si="18"/>
        <v>10610</v>
      </c>
      <c r="E291" s="378" t="s">
        <v>405</v>
      </c>
      <c r="F291" s="122" t="str">
        <f t="shared" si="19"/>
        <v>106100202</v>
      </c>
      <c r="G291" s="122" t="s">
        <v>69</v>
      </c>
      <c r="H291" s="779" t="s">
        <v>41</v>
      </c>
      <c r="I291" s="779"/>
      <c r="J291" s="344"/>
      <c r="K291" s="763" t="s">
        <v>1111</v>
      </c>
      <c r="M291" s="765"/>
      <c r="N291" s="766"/>
      <c r="O291" s="766"/>
      <c r="P291" s="766"/>
    </row>
    <row r="292" spans="1:16" ht="12.75">
      <c r="A292" s="124">
        <f>IF(E292="","",COUNTA($G$8:G294))</f>
        <v>187</v>
      </c>
      <c r="B292" s="795" t="s">
        <v>1626</v>
      </c>
      <c r="C292" s="796">
        <v>1061002</v>
      </c>
      <c r="D292" s="55" t="str">
        <f>LEFT(C292,5)</f>
        <v>10610</v>
      </c>
      <c r="E292" s="378" t="s">
        <v>406</v>
      </c>
      <c r="F292" s="122" t="str">
        <f>LEFT(C292,7)&amp;E292</f>
        <v>106100203</v>
      </c>
      <c r="G292" s="122" t="s">
        <v>69</v>
      </c>
      <c r="H292" s="779" t="s">
        <v>41</v>
      </c>
      <c r="I292" s="779"/>
      <c r="J292" s="344"/>
      <c r="K292" s="763" t="s">
        <v>1112</v>
      </c>
      <c r="M292" s="765"/>
      <c r="N292" s="766"/>
      <c r="O292" s="766"/>
      <c r="P292" s="766"/>
    </row>
    <row r="293" spans="1:16" ht="12.75">
      <c r="A293" s="124">
        <f>IF(E293="","",COUNTA($G$8:G294))</f>
        <v>187</v>
      </c>
      <c r="B293" s="795" t="s">
        <v>1602</v>
      </c>
      <c r="C293" s="796">
        <v>1061002</v>
      </c>
      <c r="D293" s="55" t="str">
        <f>LEFT(C293,5)</f>
        <v>10610</v>
      </c>
      <c r="E293" s="378" t="s">
        <v>407</v>
      </c>
      <c r="F293" s="122" t="str">
        <f>LEFT(C293,7)&amp;E293</f>
        <v>106100204</v>
      </c>
      <c r="G293" s="122" t="s">
        <v>69</v>
      </c>
      <c r="H293" s="779"/>
      <c r="I293" s="779" t="s">
        <v>41</v>
      </c>
      <c r="J293" s="344"/>
      <c r="K293" s="763" t="s">
        <v>1113</v>
      </c>
      <c r="M293" s="765"/>
      <c r="N293" s="766"/>
      <c r="O293" s="766"/>
      <c r="P293" s="766"/>
    </row>
    <row r="294" spans="1:16" ht="12.75">
      <c r="A294" s="124">
        <f>IF(E294="","",COUNTA($G$8:G294))</f>
        <v>187</v>
      </c>
      <c r="B294" s="795" t="s">
        <v>1603</v>
      </c>
      <c r="C294" s="796">
        <v>1061002</v>
      </c>
      <c r="D294" s="55" t="str">
        <f t="shared" si="18"/>
        <v>10610</v>
      </c>
      <c r="E294" s="378" t="s">
        <v>408</v>
      </c>
      <c r="F294" s="122" t="str">
        <f t="shared" si="19"/>
        <v>106100205</v>
      </c>
      <c r="G294" s="122" t="s">
        <v>69</v>
      </c>
      <c r="H294" s="779" t="s">
        <v>41</v>
      </c>
      <c r="I294" s="779"/>
      <c r="J294" s="344"/>
      <c r="K294" s="763" t="s">
        <v>1114</v>
      </c>
      <c r="M294" s="765"/>
      <c r="N294" s="766"/>
      <c r="O294" s="766"/>
      <c r="P294" s="766"/>
    </row>
    <row r="295" spans="1:16" ht="12.75">
      <c r="A295" s="124">
        <f>IF(E295="","",COUNTA($G$8:G295))</f>
        <v>188</v>
      </c>
      <c r="B295" s="795" t="s">
        <v>1604</v>
      </c>
      <c r="C295" s="796">
        <v>1061002</v>
      </c>
      <c r="D295" s="55" t="str">
        <f>LEFT(C295,5)</f>
        <v>10610</v>
      </c>
      <c r="E295" s="378" t="s">
        <v>409</v>
      </c>
      <c r="F295" s="122" t="str">
        <f>LEFT(C295,7)&amp;E295</f>
        <v>106100206</v>
      </c>
      <c r="G295" s="122" t="s">
        <v>69</v>
      </c>
      <c r="H295" s="779" t="s">
        <v>41</v>
      </c>
      <c r="I295" s="779"/>
      <c r="J295" s="344"/>
      <c r="K295" s="763" t="s">
        <v>1115</v>
      </c>
      <c r="M295" s="765"/>
      <c r="N295" s="766"/>
      <c r="O295" s="766"/>
      <c r="P295" s="766"/>
    </row>
    <row r="296" spans="1:16" ht="12.75">
      <c r="A296" s="124">
        <f>IF(E296="","",COUNTA($G$8:G296))</f>
        <v>189</v>
      </c>
      <c r="B296" s="795" t="s">
        <v>449</v>
      </c>
      <c r="C296" s="816" t="s">
        <v>148</v>
      </c>
      <c r="D296" s="55" t="str">
        <f t="shared" si="18"/>
        <v>10610</v>
      </c>
      <c r="E296" s="378" t="s">
        <v>402</v>
      </c>
      <c r="F296" s="122" t="str">
        <f t="shared" si="19"/>
        <v>106100501</v>
      </c>
      <c r="G296" s="122" t="s">
        <v>69</v>
      </c>
      <c r="H296" s="779"/>
      <c r="I296" s="779"/>
      <c r="J296" s="344"/>
      <c r="K296" s="763" t="s">
        <v>1116</v>
      </c>
      <c r="M296" s="765"/>
      <c r="N296" s="766"/>
      <c r="O296" s="766"/>
      <c r="P296" s="766"/>
    </row>
    <row r="297" spans="1:16" ht="12.75">
      <c r="A297" s="124">
        <f>IF(E297="","",COUNTA($G$8:G297))</f>
        <v>190</v>
      </c>
      <c r="B297" s="795" t="s">
        <v>244</v>
      </c>
      <c r="C297" s="796" t="s">
        <v>148</v>
      </c>
      <c r="D297" s="55" t="str">
        <f t="shared" si="18"/>
        <v>10610</v>
      </c>
      <c r="E297" s="378" t="s">
        <v>405</v>
      </c>
      <c r="F297" s="122" t="str">
        <f t="shared" si="19"/>
        <v>106100502</v>
      </c>
      <c r="G297" s="122" t="s">
        <v>69</v>
      </c>
      <c r="H297" s="779" t="s">
        <v>41</v>
      </c>
      <c r="I297" s="779"/>
      <c r="J297" s="344"/>
      <c r="K297" s="763" t="s">
        <v>1117</v>
      </c>
      <c r="M297" s="765"/>
      <c r="N297" s="766"/>
      <c r="O297" s="766"/>
      <c r="P297" s="766"/>
    </row>
    <row r="298" spans="1:16" ht="12.75">
      <c r="A298" s="133">
        <v>20</v>
      </c>
      <c r="B298" s="835" t="s">
        <v>350</v>
      </c>
      <c r="C298" s="836" t="s">
        <v>448</v>
      </c>
      <c r="D298" s="55"/>
      <c r="E298" s="378"/>
      <c r="F298" s="836" t="s">
        <v>448</v>
      </c>
      <c r="G298" s="122"/>
      <c r="H298" s="801"/>
      <c r="I298" s="801"/>
      <c r="J298" s="344"/>
      <c r="K298" s="763" t="s">
        <v>448</v>
      </c>
      <c r="M298" s="765"/>
      <c r="N298" s="766"/>
      <c r="O298" s="766"/>
      <c r="P298" s="766"/>
    </row>
    <row r="299" spans="1:16" ht="12.75">
      <c r="A299" s="161" t="s">
        <v>51</v>
      </c>
      <c r="B299" s="758" t="s">
        <v>351</v>
      </c>
      <c r="C299" s="794" t="s">
        <v>246</v>
      </c>
      <c r="D299" s="55"/>
      <c r="E299" s="378"/>
      <c r="F299" s="605" t="str">
        <f>LEFT(C299,5)&amp;E299</f>
        <v>1072</v>
      </c>
      <c r="G299" s="122"/>
      <c r="H299" s="801"/>
      <c r="I299" s="801"/>
      <c r="J299" s="344"/>
      <c r="K299" s="763" t="s">
        <v>246</v>
      </c>
      <c r="M299" s="765"/>
      <c r="N299" s="766"/>
      <c r="O299" s="766"/>
      <c r="P299" s="766"/>
    </row>
    <row r="300" spans="1:16" ht="25.5">
      <c r="A300" s="124">
        <f>IF(E300="","",COUNTA($G$8:G300))</f>
        <v>191</v>
      </c>
      <c r="B300" s="795" t="s">
        <v>1605</v>
      </c>
      <c r="C300" s="796">
        <v>1072012</v>
      </c>
      <c r="D300" s="55" t="str">
        <f>LEFT(C300,5)</f>
        <v>10720</v>
      </c>
      <c r="E300" s="378" t="s">
        <v>402</v>
      </c>
      <c r="F300" s="122" t="str">
        <f>LEFT(C300,7)&amp;E300</f>
        <v>107201201</v>
      </c>
      <c r="G300" s="122" t="s">
        <v>69</v>
      </c>
      <c r="H300" s="779" t="s">
        <v>41</v>
      </c>
      <c r="I300" s="779"/>
      <c r="J300" s="344"/>
      <c r="K300" s="763" t="s">
        <v>1118</v>
      </c>
      <c r="M300" s="765"/>
      <c r="N300" s="766"/>
      <c r="O300" s="766"/>
      <c r="P300" s="766"/>
    </row>
    <row r="301" spans="1:16" ht="12.75">
      <c r="A301" s="161" t="s">
        <v>52</v>
      </c>
      <c r="B301" s="758" t="s">
        <v>352</v>
      </c>
      <c r="C301" s="794" t="s">
        <v>247</v>
      </c>
      <c r="D301" s="55"/>
      <c r="E301" s="378"/>
      <c r="F301" s="605" t="str">
        <f>LEFT(C301,5)&amp;E301</f>
        <v>1073</v>
      </c>
      <c r="G301" s="122"/>
      <c r="H301" s="801"/>
      <c r="I301" s="801"/>
      <c r="J301" s="344"/>
      <c r="K301" s="763" t="s">
        <v>247</v>
      </c>
      <c r="M301" s="765"/>
      <c r="N301" s="766"/>
      <c r="O301" s="766"/>
      <c r="P301" s="766"/>
    </row>
    <row r="302" spans="1:16" ht="12.75">
      <c r="A302" s="124">
        <f>IF(E302="","",COUNTA($G$8:G302))</f>
        <v>192</v>
      </c>
      <c r="B302" s="795" t="s">
        <v>1610</v>
      </c>
      <c r="C302" s="796" t="s">
        <v>248</v>
      </c>
      <c r="D302" s="55" t="str">
        <f>LEFT(C302,5)</f>
        <v>10730</v>
      </c>
      <c r="E302" s="378" t="s">
        <v>402</v>
      </c>
      <c r="F302" s="122" t="str">
        <f>LEFT(C302,7)&amp;E302</f>
        <v>107301001</v>
      </c>
      <c r="G302" s="122" t="s">
        <v>69</v>
      </c>
      <c r="H302" s="779" t="s">
        <v>41</v>
      </c>
      <c r="I302" s="779"/>
      <c r="J302" s="344"/>
      <c r="K302" s="763" t="s">
        <v>1119</v>
      </c>
      <c r="M302" s="765"/>
      <c r="N302" s="766"/>
      <c r="O302" s="766"/>
      <c r="P302" s="766"/>
    </row>
    <row r="303" spans="1:16" ht="12.75">
      <c r="A303" s="133">
        <v>21</v>
      </c>
      <c r="B303" s="835" t="s">
        <v>616</v>
      </c>
      <c r="C303" s="836" t="s">
        <v>671</v>
      </c>
      <c r="D303" s="55"/>
      <c r="E303" s="378"/>
      <c r="F303" s="836" t="s">
        <v>671</v>
      </c>
      <c r="G303" s="122"/>
      <c r="H303" s="801"/>
      <c r="I303" s="801"/>
      <c r="J303" s="344"/>
      <c r="K303" s="763" t="s">
        <v>671</v>
      </c>
      <c r="M303" s="765"/>
      <c r="N303" s="766"/>
      <c r="O303" s="766"/>
      <c r="P303" s="766"/>
    </row>
    <row r="304" spans="1:16" ht="12.75">
      <c r="A304" s="161" t="s">
        <v>53</v>
      </c>
      <c r="B304" s="758" t="s">
        <v>616</v>
      </c>
      <c r="C304" s="794">
        <v>1080</v>
      </c>
      <c r="D304" s="55"/>
      <c r="E304" s="122"/>
      <c r="F304" s="605" t="str">
        <f>LEFT(C304,5)&amp;E304</f>
        <v>1080</v>
      </c>
      <c r="G304" s="122"/>
      <c r="H304" s="801"/>
      <c r="I304" s="801"/>
      <c r="J304" s="344"/>
      <c r="K304" s="763" t="s">
        <v>824</v>
      </c>
      <c r="M304" s="765"/>
      <c r="N304" s="766"/>
      <c r="O304" s="766"/>
      <c r="P304" s="766"/>
    </row>
    <row r="305" spans="1:16" ht="12.75">
      <c r="A305" s="124">
        <f>IF(E305="","",COUNTA($G$8:G305))</f>
        <v>193</v>
      </c>
      <c r="B305" s="795" t="s">
        <v>1624</v>
      </c>
      <c r="C305" s="796" t="s">
        <v>150</v>
      </c>
      <c r="D305" s="55" t="str">
        <f>LEFT(C305,5)</f>
        <v>10800</v>
      </c>
      <c r="E305" s="378" t="s">
        <v>402</v>
      </c>
      <c r="F305" s="122" t="str">
        <f>LEFT(C305,7)&amp;E305</f>
        <v>108001001</v>
      </c>
      <c r="G305" s="122" t="s">
        <v>77</v>
      </c>
      <c r="H305" s="779"/>
      <c r="I305" s="779"/>
      <c r="J305" s="344"/>
      <c r="K305" s="763" t="s">
        <v>1120</v>
      </c>
      <c r="M305" s="765"/>
      <c r="N305" s="766"/>
      <c r="O305" s="766"/>
      <c r="P305" s="766"/>
    </row>
    <row r="306" spans="1:16" ht="25.5">
      <c r="A306" s="124">
        <f>IF(E306="","",COUNTA($G$8:G306))</f>
        <v>194</v>
      </c>
      <c r="B306" s="795" t="s">
        <v>1614</v>
      </c>
      <c r="C306" s="796" t="s">
        <v>150</v>
      </c>
      <c r="D306" s="55" t="str">
        <f t="shared" ref="D306:D316" si="20">LEFT(C306,5)</f>
        <v>10800</v>
      </c>
      <c r="E306" s="378" t="s">
        <v>405</v>
      </c>
      <c r="F306" s="122" t="str">
        <f t="shared" ref="F306:F316" si="21">LEFT(C306,7)&amp;E306</f>
        <v>108001002</v>
      </c>
      <c r="G306" s="122" t="s">
        <v>77</v>
      </c>
      <c r="H306" s="779"/>
      <c r="I306" s="779"/>
      <c r="J306" s="344"/>
      <c r="K306" s="763" t="s">
        <v>1121</v>
      </c>
      <c r="M306" s="765"/>
      <c r="N306" s="766"/>
      <c r="O306" s="766"/>
      <c r="P306" s="766"/>
    </row>
    <row r="307" spans="1:16" ht="25.5">
      <c r="A307" s="124">
        <f>IF(E307="","",COUNTA($G$8:G307))</f>
        <v>195</v>
      </c>
      <c r="B307" s="795" t="s">
        <v>1615</v>
      </c>
      <c r="C307" s="796" t="s">
        <v>150</v>
      </c>
      <c r="D307" s="55" t="str">
        <f>LEFT(C307,5)</f>
        <v>10800</v>
      </c>
      <c r="E307" s="378" t="s">
        <v>406</v>
      </c>
      <c r="F307" s="122" t="str">
        <f t="shared" si="21"/>
        <v>108001003</v>
      </c>
      <c r="G307" s="122" t="s">
        <v>77</v>
      </c>
      <c r="H307" s="779"/>
      <c r="I307" s="779"/>
      <c r="J307" s="344"/>
      <c r="K307" s="763" t="s">
        <v>1122</v>
      </c>
      <c r="M307" s="765"/>
      <c r="N307" s="766"/>
      <c r="O307" s="766"/>
      <c r="P307" s="766"/>
    </row>
    <row r="308" spans="1:16" ht="25.5">
      <c r="A308" s="124">
        <f>IF(E308="","",COUNTA($G$8:G308))</f>
        <v>196</v>
      </c>
      <c r="B308" s="795" t="s">
        <v>1616</v>
      </c>
      <c r="C308" s="796" t="s">
        <v>150</v>
      </c>
      <c r="D308" s="55" t="str">
        <f t="shared" si="20"/>
        <v>10800</v>
      </c>
      <c r="E308" s="378" t="s">
        <v>407</v>
      </c>
      <c r="F308" s="122" t="str">
        <f t="shared" si="21"/>
        <v>108001004</v>
      </c>
      <c r="G308" s="122" t="s">
        <v>77</v>
      </c>
      <c r="H308" s="779"/>
      <c r="I308" s="779"/>
      <c r="J308" s="344"/>
      <c r="K308" s="763" t="s">
        <v>1123</v>
      </c>
      <c r="M308" s="765"/>
      <c r="N308" s="766"/>
      <c r="O308" s="766"/>
      <c r="P308" s="766"/>
    </row>
    <row r="309" spans="1:16" ht="25.5">
      <c r="A309" s="124">
        <f>IF(E309="","",COUNTA($G$8:G309))</f>
        <v>197</v>
      </c>
      <c r="B309" s="795" t="s">
        <v>1617</v>
      </c>
      <c r="C309" s="796" t="s">
        <v>150</v>
      </c>
      <c r="D309" s="55" t="str">
        <f t="shared" si="20"/>
        <v>10800</v>
      </c>
      <c r="E309" s="378" t="s">
        <v>408</v>
      </c>
      <c r="F309" s="122" t="str">
        <f t="shared" si="21"/>
        <v>108001005</v>
      </c>
      <c r="G309" s="122" t="s">
        <v>77</v>
      </c>
      <c r="H309" s="779"/>
      <c r="I309" s="779"/>
      <c r="J309" s="344"/>
      <c r="K309" s="763" t="s">
        <v>1124</v>
      </c>
      <c r="M309" s="765"/>
      <c r="N309" s="766"/>
      <c r="O309" s="766"/>
      <c r="P309" s="766"/>
    </row>
    <row r="310" spans="1:16" ht="25.5">
      <c r="A310" s="124">
        <f>IF(E310="","",COUNTA($G$8:G310))</f>
        <v>198</v>
      </c>
      <c r="B310" s="795" t="s">
        <v>1618</v>
      </c>
      <c r="C310" s="796" t="s">
        <v>150</v>
      </c>
      <c r="D310" s="55" t="str">
        <f t="shared" si="20"/>
        <v>10800</v>
      </c>
      <c r="E310" s="378" t="s">
        <v>409</v>
      </c>
      <c r="F310" s="122" t="str">
        <f t="shared" si="21"/>
        <v>108001006</v>
      </c>
      <c r="G310" s="122" t="s">
        <v>77</v>
      </c>
      <c r="H310" s="779"/>
      <c r="I310" s="779"/>
      <c r="J310" s="344"/>
      <c r="K310" s="763" t="s">
        <v>1125</v>
      </c>
      <c r="M310" s="765"/>
      <c r="N310" s="766"/>
      <c r="O310" s="766"/>
      <c r="P310" s="766"/>
    </row>
    <row r="311" spans="1:16" ht="25.5">
      <c r="A311" s="124">
        <f>IF(E311="","",COUNTA($G$8:G311))</f>
        <v>199</v>
      </c>
      <c r="B311" s="795" t="s">
        <v>1619</v>
      </c>
      <c r="C311" s="796" t="s">
        <v>150</v>
      </c>
      <c r="D311" s="55" t="str">
        <f t="shared" si="20"/>
        <v>10800</v>
      </c>
      <c r="E311" s="378" t="s">
        <v>410</v>
      </c>
      <c r="F311" s="122" t="str">
        <f t="shared" si="21"/>
        <v>108001007</v>
      </c>
      <c r="G311" s="122" t="s">
        <v>77</v>
      </c>
      <c r="H311" s="779"/>
      <c r="I311" s="779"/>
      <c r="J311" s="344"/>
      <c r="K311" s="763" t="s">
        <v>1126</v>
      </c>
      <c r="M311" s="765"/>
      <c r="N311" s="766"/>
      <c r="O311" s="766"/>
      <c r="P311" s="766"/>
    </row>
    <row r="312" spans="1:16" ht="12.75">
      <c r="A312" s="124">
        <f>IF(E312="","",COUNTA($G$8:G312))</f>
        <v>200</v>
      </c>
      <c r="B312" s="795" t="s">
        <v>1620</v>
      </c>
      <c r="C312" s="796" t="s">
        <v>151</v>
      </c>
      <c r="D312" s="55" t="str">
        <f t="shared" si="20"/>
        <v>10800</v>
      </c>
      <c r="E312" s="378" t="s">
        <v>402</v>
      </c>
      <c r="F312" s="122" t="str">
        <f t="shared" si="21"/>
        <v>108002001</v>
      </c>
      <c r="G312" s="122" t="s">
        <v>77</v>
      </c>
      <c r="H312" s="779"/>
      <c r="I312" s="779"/>
      <c r="J312" s="344"/>
      <c r="K312" s="763" t="s">
        <v>1127</v>
      </c>
      <c r="M312" s="765"/>
      <c r="N312" s="766"/>
      <c r="O312" s="766"/>
      <c r="P312" s="766"/>
    </row>
    <row r="313" spans="1:16" ht="12.75">
      <c r="A313" s="124">
        <f>IF(E313="","",COUNTA($G$8:G313))</f>
        <v>201</v>
      </c>
      <c r="B313" s="795" t="s">
        <v>1621</v>
      </c>
      <c r="C313" s="796" t="s">
        <v>151</v>
      </c>
      <c r="D313" s="55" t="str">
        <f t="shared" si="20"/>
        <v>10800</v>
      </c>
      <c r="E313" s="378" t="s">
        <v>405</v>
      </c>
      <c r="F313" s="122" t="str">
        <f t="shared" si="21"/>
        <v>108002002</v>
      </c>
      <c r="G313" s="122" t="s">
        <v>77</v>
      </c>
      <c r="H313" s="779"/>
      <c r="I313" s="779"/>
      <c r="J313" s="344"/>
      <c r="K313" s="763" t="s">
        <v>1128</v>
      </c>
      <c r="M313" s="765"/>
      <c r="N313" s="766"/>
      <c r="O313" s="766"/>
      <c r="P313" s="766"/>
    </row>
    <row r="314" spans="1:16" ht="12.75">
      <c r="A314" s="124">
        <f>IF(E314="","",COUNTA($G$8:G314))</f>
        <v>202</v>
      </c>
      <c r="B314" s="795" t="s">
        <v>1622</v>
      </c>
      <c r="C314" s="796" t="s">
        <v>151</v>
      </c>
      <c r="D314" s="55" t="str">
        <f t="shared" si="20"/>
        <v>10800</v>
      </c>
      <c r="E314" s="378" t="s">
        <v>406</v>
      </c>
      <c r="F314" s="122" t="str">
        <f t="shared" si="21"/>
        <v>108002003</v>
      </c>
      <c r="G314" s="122" t="s">
        <v>69</v>
      </c>
      <c r="H314" s="779"/>
      <c r="I314" s="779"/>
      <c r="J314" s="344"/>
      <c r="K314" s="763" t="s">
        <v>1129</v>
      </c>
      <c r="M314" s="765"/>
      <c r="N314" s="766"/>
      <c r="O314" s="766"/>
      <c r="P314" s="766"/>
    </row>
    <row r="315" spans="1:16" ht="25.5">
      <c r="A315" s="124">
        <f>IF(E315="","",COUNTA($G$8:G315))</f>
        <v>203</v>
      </c>
      <c r="B315" s="795" t="s">
        <v>1623</v>
      </c>
      <c r="C315" s="796" t="s">
        <v>152</v>
      </c>
      <c r="D315" s="55" t="str">
        <f t="shared" si="20"/>
        <v>10800</v>
      </c>
      <c r="E315" s="378" t="s">
        <v>402</v>
      </c>
      <c r="F315" s="122" t="str">
        <f t="shared" si="21"/>
        <v>108003001</v>
      </c>
      <c r="G315" s="122" t="s">
        <v>69</v>
      </c>
      <c r="H315" s="779"/>
      <c r="I315" s="779"/>
      <c r="J315" s="344"/>
      <c r="K315" s="763" t="s">
        <v>1130</v>
      </c>
      <c r="M315" s="765"/>
      <c r="N315" s="766"/>
      <c r="O315" s="766"/>
      <c r="P315" s="766"/>
    </row>
    <row r="316" spans="1:16" ht="25.5">
      <c r="A316" s="124">
        <f>IF(E316="","",COUNTA($G$8:G316))</f>
        <v>204</v>
      </c>
      <c r="B316" s="795" t="s">
        <v>1825</v>
      </c>
      <c r="C316" s="796" t="s">
        <v>152</v>
      </c>
      <c r="D316" s="55" t="str">
        <f t="shared" si="20"/>
        <v>10800</v>
      </c>
      <c r="E316" s="378" t="s">
        <v>405</v>
      </c>
      <c r="F316" s="122" t="str">
        <f t="shared" si="21"/>
        <v>108003002</v>
      </c>
      <c r="G316" s="122" t="s">
        <v>69</v>
      </c>
      <c r="H316" s="779"/>
      <c r="I316" s="779"/>
      <c r="J316" s="344"/>
      <c r="K316" s="763" t="s">
        <v>1131</v>
      </c>
      <c r="M316" s="765"/>
      <c r="N316" s="766"/>
      <c r="O316" s="766"/>
      <c r="P316" s="766"/>
    </row>
    <row r="317" spans="1:16" ht="12.75">
      <c r="A317" s="124">
        <f>IF(E317="","",COUNTA($G$8:G317))</f>
        <v>205</v>
      </c>
      <c r="B317" s="795" t="s">
        <v>1799</v>
      </c>
      <c r="C317" s="796" t="s">
        <v>150</v>
      </c>
      <c r="D317" s="55" t="str">
        <f>LEFT(C317,5)</f>
        <v>10800</v>
      </c>
      <c r="E317" s="378" t="s">
        <v>411</v>
      </c>
      <c r="F317" s="122" t="str">
        <f>LEFT(C317,7)&amp;E317</f>
        <v>108001008</v>
      </c>
      <c r="G317" s="122" t="s">
        <v>69</v>
      </c>
      <c r="H317" s="779" t="s">
        <v>41</v>
      </c>
      <c r="I317" s="779"/>
      <c r="J317" s="344"/>
      <c r="K317" s="763" t="s">
        <v>1132</v>
      </c>
      <c r="M317" s="765"/>
      <c r="N317" s="766"/>
      <c r="O317" s="766"/>
      <c r="P317" s="766"/>
    </row>
    <row r="318" spans="1:16" ht="12.75">
      <c r="A318" s="460" t="s">
        <v>459</v>
      </c>
      <c r="B318" s="755" t="s">
        <v>585</v>
      </c>
      <c r="C318" s="460">
        <v>11</v>
      </c>
      <c r="D318" s="837"/>
      <c r="E318" s="461"/>
      <c r="F318" s="756">
        <v>11</v>
      </c>
      <c r="G318" s="122"/>
      <c r="H318" s="801"/>
      <c r="I318" s="801"/>
      <c r="J318" s="344"/>
      <c r="K318" s="763">
        <v>11</v>
      </c>
      <c r="M318" s="765"/>
      <c r="N318" s="766"/>
      <c r="O318" s="766"/>
      <c r="P318" s="766"/>
    </row>
    <row r="319" spans="1:16" ht="12.75">
      <c r="A319" s="467">
        <v>22</v>
      </c>
      <c r="B319" s="835" t="s">
        <v>353</v>
      </c>
      <c r="C319" s="836" t="s">
        <v>451</v>
      </c>
      <c r="D319" s="837"/>
      <c r="E319" s="461"/>
      <c r="F319" s="836" t="s">
        <v>451</v>
      </c>
      <c r="G319" s="122"/>
      <c r="H319" s="801"/>
      <c r="I319" s="801"/>
      <c r="J319" s="344"/>
      <c r="K319" s="763" t="s">
        <v>451</v>
      </c>
      <c r="M319" s="765"/>
      <c r="N319" s="766"/>
      <c r="O319" s="766"/>
      <c r="P319" s="766"/>
    </row>
    <row r="320" spans="1:16" ht="12.75">
      <c r="A320" s="161" t="s">
        <v>427</v>
      </c>
      <c r="B320" s="758" t="s">
        <v>354</v>
      </c>
      <c r="C320" s="794" t="s">
        <v>249</v>
      </c>
      <c r="D320" s="55"/>
      <c r="E320" s="122"/>
      <c r="F320" s="605" t="str">
        <f>LEFT(C320,5)&amp;E320</f>
        <v>1103</v>
      </c>
      <c r="G320" s="122"/>
      <c r="H320" s="801"/>
      <c r="I320" s="801"/>
      <c r="J320" s="344"/>
      <c r="K320" s="763" t="s">
        <v>249</v>
      </c>
      <c r="M320" s="765"/>
      <c r="N320" s="766"/>
      <c r="O320" s="766"/>
      <c r="P320" s="766"/>
    </row>
    <row r="321" spans="1:16" ht="12.75">
      <c r="A321" s="124">
        <f>IF(E321="","",COUNTA($G$8:G321))</f>
        <v>206</v>
      </c>
      <c r="B321" s="795" t="s">
        <v>1433</v>
      </c>
      <c r="C321" s="796">
        <v>1103002</v>
      </c>
      <c r="D321" s="55" t="str">
        <f>LEFT(C321,5)</f>
        <v>11030</v>
      </c>
      <c r="E321" s="378" t="s">
        <v>402</v>
      </c>
      <c r="F321" s="122" t="str">
        <f>LEFT(C321,7)&amp;E321</f>
        <v>110300201</v>
      </c>
      <c r="G321" s="122" t="s">
        <v>69</v>
      </c>
      <c r="H321" s="779" t="s">
        <v>41</v>
      </c>
      <c r="I321" s="779" t="s">
        <v>41</v>
      </c>
      <c r="J321" s="344"/>
      <c r="K321" s="763" t="s">
        <v>1133</v>
      </c>
      <c r="M321" s="765"/>
      <c r="N321" s="766"/>
      <c r="O321" s="766"/>
      <c r="P321" s="766"/>
    </row>
    <row r="322" spans="1:16" ht="12.75">
      <c r="A322" s="133">
        <v>23</v>
      </c>
      <c r="B322" s="835" t="s">
        <v>355</v>
      </c>
      <c r="C322" s="836">
        <v>120</v>
      </c>
      <c r="D322" s="55"/>
      <c r="E322" s="378"/>
      <c r="F322" s="836">
        <v>120</v>
      </c>
      <c r="G322" s="122"/>
      <c r="H322" s="801"/>
      <c r="I322" s="801"/>
      <c r="J322" s="344"/>
      <c r="K322" s="763">
        <v>120</v>
      </c>
      <c r="M322" s="765"/>
      <c r="N322" s="766"/>
      <c r="O322" s="766"/>
      <c r="P322" s="766"/>
    </row>
    <row r="323" spans="1:16" ht="12.75">
      <c r="A323" s="161" t="s">
        <v>428</v>
      </c>
      <c r="B323" s="758" t="s">
        <v>355</v>
      </c>
      <c r="C323" s="794" t="s">
        <v>303</v>
      </c>
      <c r="D323" s="55"/>
      <c r="E323" s="122"/>
      <c r="F323" s="605" t="str">
        <f>LEFT(C323,5)&amp;E323</f>
        <v>1200</v>
      </c>
      <c r="G323" s="122"/>
      <c r="H323" s="801"/>
      <c r="I323" s="801"/>
      <c r="J323" s="344"/>
      <c r="K323" s="763" t="s">
        <v>303</v>
      </c>
      <c r="M323" s="765"/>
      <c r="N323" s="766"/>
      <c r="O323" s="766"/>
      <c r="P323" s="766"/>
    </row>
    <row r="324" spans="1:16" ht="12.75">
      <c r="A324" s="124">
        <f>IF(E324="","",COUNTA($G$8:G324))</f>
        <v>207</v>
      </c>
      <c r="B324" s="795" t="s">
        <v>1434</v>
      </c>
      <c r="C324" s="796">
        <v>1200902</v>
      </c>
      <c r="D324" s="55" t="str">
        <f>LEFT(C324,5)</f>
        <v>12009</v>
      </c>
      <c r="E324" s="378" t="s">
        <v>402</v>
      </c>
      <c r="F324" s="122" t="str">
        <f>LEFT(C324,7)&amp;E324</f>
        <v>120090201</v>
      </c>
      <c r="G324" s="122" t="s">
        <v>69</v>
      </c>
      <c r="H324" s="779"/>
      <c r="I324" s="779" t="s">
        <v>41</v>
      </c>
      <c r="J324" s="344"/>
      <c r="K324" s="763" t="s">
        <v>1134</v>
      </c>
      <c r="M324" s="765"/>
      <c r="N324" s="766"/>
      <c r="O324" s="766"/>
      <c r="P324" s="766"/>
    </row>
    <row r="325" spans="1:16" ht="12.75">
      <c r="A325" s="124">
        <f>IF(E325="","",COUNTA($G$8:G325))</f>
        <v>208</v>
      </c>
      <c r="B325" s="795" t="s">
        <v>1435</v>
      </c>
      <c r="C325" s="838" t="s">
        <v>663</v>
      </c>
      <c r="D325" s="55" t="str">
        <f>LEFT(C325,5)</f>
        <v>12009</v>
      </c>
      <c r="E325" s="378" t="s">
        <v>402</v>
      </c>
      <c r="F325" s="122" t="str">
        <f>LEFT(C325,7)&amp;E325</f>
        <v>120090301</v>
      </c>
      <c r="G325" s="122" t="s">
        <v>69</v>
      </c>
      <c r="H325" s="779"/>
      <c r="I325" s="779" t="s">
        <v>41</v>
      </c>
      <c r="J325" s="344"/>
      <c r="K325" s="763" t="s">
        <v>1135</v>
      </c>
      <c r="L325" s="764"/>
      <c r="M325" s="765"/>
      <c r="N325" s="766"/>
      <c r="O325" s="766"/>
      <c r="P325" s="766"/>
    </row>
    <row r="326" spans="1:16" ht="12.75">
      <c r="A326" s="460" t="s">
        <v>462</v>
      </c>
      <c r="B326" s="755" t="s">
        <v>586</v>
      </c>
      <c r="C326" s="460">
        <v>13</v>
      </c>
      <c r="D326" s="837"/>
      <c r="E326" s="461"/>
      <c r="F326" s="756">
        <v>13</v>
      </c>
      <c r="G326" s="122"/>
      <c r="H326" s="801"/>
      <c r="I326" s="801"/>
      <c r="J326" s="344"/>
      <c r="K326" s="763">
        <v>13</v>
      </c>
      <c r="M326" s="765"/>
      <c r="N326" s="766"/>
      <c r="O326" s="766"/>
      <c r="P326" s="766"/>
    </row>
    <row r="327" spans="1:16" ht="12.75">
      <c r="A327" s="467">
        <v>24</v>
      </c>
      <c r="B327" s="835" t="s">
        <v>635</v>
      </c>
      <c r="C327" s="836" t="s">
        <v>454</v>
      </c>
      <c r="D327" s="837"/>
      <c r="E327" s="461"/>
      <c r="F327" s="836" t="s">
        <v>454</v>
      </c>
      <c r="G327" s="122"/>
      <c r="H327" s="801"/>
      <c r="I327" s="801"/>
      <c r="J327" s="344"/>
      <c r="K327" s="763" t="s">
        <v>454</v>
      </c>
      <c r="M327" s="765"/>
      <c r="N327" s="766"/>
      <c r="O327" s="766"/>
      <c r="P327" s="766"/>
    </row>
    <row r="328" spans="1:16" ht="12.75">
      <c r="A328" s="161" t="s">
        <v>429</v>
      </c>
      <c r="B328" s="758" t="s">
        <v>356</v>
      </c>
      <c r="C328" s="794" t="s">
        <v>260</v>
      </c>
      <c r="D328" s="55"/>
      <c r="E328" s="378"/>
      <c r="F328" s="605" t="str">
        <f>LEFT(C328,5)&amp;E328</f>
        <v>1311</v>
      </c>
      <c r="G328" s="122"/>
      <c r="H328" s="801"/>
      <c r="I328" s="801"/>
      <c r="J328" s="344"/>
      <c r="K328" s="763" t="s">
        <v>260</v>
      </c>
      <c r="M328" s="765"/>
      <c r="N328" s="766"/>
      <c r="O328" s="766"/>
      <c r="P328" s="766"/>
    </row>
    <row r="329" spans="1:16" ht="12.75">
      <c r="A329" s="124">
        <f>IF(E329="","",COUNTA($G$8:G329))</f>
        <v>209</v>
      </c>
      <c r="B329" s="795" t="s">
        <v>1436</v>
      </c>
      <c r="C329" s="796" t="s">
        <v>261</v>
      </c>
      <c r="D329" s="55" t="str">
        <f t="shared" ref="D329:D335" si="22">LEFT(C329,5)</f>
        <v>13110</v>
      </c>
      <c r="E329" s="378" t="s">
        <v>402</v>
      </c>
      <c r="F329" s="122" t="str">
        <f t="shared" ref="F329:F336" si="23">LEFT(C329,7)&amp;E329</f>
        <v>131101101</v>
      </c>
      <c r="G329" s="122" t="s">
        <v>69</v>
      </c>
      <c r="H329" s="779"/>
      <c r="I329" s="779" t="s">
        <v>41</v>
      </c>
      <c r="J329" s="344"/>
      <c r="K329" s="763" t="s">
        <v>1136</v>
      </c>
      <c r="M329" s="765"/>
      <c r="N329" s="766"/>
      <c r="O329" s="766"/>
      <c r="P329" s="766"/>
    </row>
    <row r="330" spans="1:16" ht="12.75">
      <c r="A330" s="124">
        <f>IF(E330="","",COUNTA($G$8:G330))</f>
        <v>210</v>
      </c>
      <c r="B330" s="795" t="s">
        <v>1437</v>
      </c>
      <c r="C330" s="796" t="s">
        <v>262</v>
      </c>
      <c r="D330" s="55" t="str">
        <f t="shared" si="22"/>
        <v>13110</v>
      </c>
      <c r="E330" s="378" t="s">
        <v>402</v>
      </c>
      <c r="F330" s="122" t="str">
        <f t="shared" si="23"/>
        <v>131101301</v>
      </c>
      <c r="G330" s="122" t="s">
        <v>69</v>
      </c>
      <c r="H330" s="779"/>
      <c r="I330" s="779" t="s">
        <v>41</v>
      </c>
      <c r="J330" s="344"/>
      <c r="K330" s="763" t="s">
        <v>1137</v>
      </c>
      <c r="M330" s="765"/>
      <c r="N330" s="766"/>
      <c r="O330" s="766"/>
      <c r="P330" s="766"/>
    </row>
    <row r="331" spans="1:16" ht="12.75">
      <c r="A331" s="124">
        <f>IF(E331="","",COUNTA($G$8:G331))</f>
        <v>211</v>
      </c>
      <c r="B331" s="795" t="s">
        <v>1438</v>
      </c>
      <c r="C331" s="796" t="s">
        <v>263</v>
      </c>
      <c r="D331" s="55" t="str">
        <f t="shared" si="22"/>
        <v>13110</v>
      </c>
      <c r="E331" s="378" t="s">
        <v>402</v>
      </c>
      <c r="F331" s="122" t="str">
        <f t="shared" si="23"/>
        <v>131101401</v>
      </c>
      <c r="G331" s="122" t="s">
        <v>69</v>
      </c>
      <c r="H331" s="779"/>
      <c r="I331" s="779" t="s">
        <v>41</v>
      </c>
      <c r="J331" s="344"/>
      <c r="K331" s="763" t="s">
        <v>1138</v>
      </c>
      <c r="M331" s="765"/>
      <c r="N331" s="766"/>
      <c r="O331" s="766"/>
      <c r="P331" s="766"/>
    </row>
    <row r="332" spans="1:16" ht="12.75">
      <c r="A332" s="124">
        <f>IF(E332="","",COUNTA($G$8:G332))</f>
        <v>212</v>
      </c>
      <c r="B332" s="795" t="s">
        <v>1439</v>
      </c>
      <c r="C332" s="796" t="s">
        <v>264</v>
      </c>
      <c r="D332" s="55" t="str">
        <f>LEFT(C332,5)</f>
        <v>13110</v>
      </c>
      <c r="E332" s="378" t="s">
        <v>402</v>
      </c>
      <c r="F332" s="122" t="str">
        <f>LEFT(C332,7)&amp;E332</f>
        <v>131103301</v>
      </c>
      <c r="G332" s="122" t="s">
        <v>77</v>
      </c>
      <c r="H332" s="779"/>
      <c r="I332" s="779" t="s">
        <v>41</v>
      </c>
      <c r="J332" s="344"/>
      <c r="K332" s="763" t="s">
        <v>1139</v>
      </c>
      <c r="M332" s="765"/>
      <c r="N332" s="766"/>
      <c r="O332" s="766"/>
      <c r="P332" s="766"/>
    </row>
    <row r="333" spans="1:16" ht="25.5">
      <c r="A333" s="124">
        <f>IF(E333="","",COUNTA($G$8:G333))</f>
        <v>213</v>
      </c>
      <c r="B333" s="795" t="s">
        <v>1627</v>
      </c>
      <c r="C333" s="796">
        <v>1311033</v>
      </c>
      <c r="D333" s="55" t="str">
        <f t="shared" si="22"/>
        <v>13110</v>
      </c>
      <c r="E333" s="378" t="s">
        <v>405</v>
      </c>
      <c r="F333" s="122" t="str">
        <f t="shared" si="23"/>
        <v>131103302</v>
      </c>
      <c r="G333" s="122" t="s">
        <v>77</v>
      </c>
      <c r="H333" s="779" t="s">
        <v>41</v>
      </c>
      <c r="I333" s="779"/>
      <c r="J333" s="344"/>
      <c r="K333" s="763" t="s">
        <v>1140</v>
      </c>
      <c r="M333" s="765"/>
      <c r="N333" s="766"/>
      <c r="O333" s="766"/>
      <c r="P333" s="766"/>
    </row>
    <row r="334" spans="1:16" ht="12.75">
      <c r="A334" s="124">
        <f>IF(E334="","",COUNTA($G$8:G334))</f>
        <v>214</v>
      </c>
      <c r="B334" s="795" t="s">
        <v>1628</v>
      </c>
      <c r="C334" s="796">
        <v>1311033</v>
      </c>
      <c r="D334" s="55" t="str">
        <f t="shared" si="22"/>
        <v>13110</v>
      </c>
      <c r="E334" s="378" t="s">
        <v>406</v>
      </c>
      <c r="F334" s="122" t="str">
        <f t="shared" si="23"/>
        <v>131103303</v>
      </c>
      <c r="G334" s="122" t="s">
        <v>77</v>
      </c>
      <c r="H334" s="779"/>
      <c r="I334" s="779"/>
      <c r="J334" s="344"/>
      <c r="K334" s="763" t="s">
        <v>1141</v>
      </c>
      <c r="M334" s="765"/>
      <c r="N334" s="766"/>
      <c r="O334" s="766"/>
      <c r="P334" s="766"/>
    </row>
    <row r="335" spans="1:16" ht="25.5">
      <c r="A335" s="124">
        <f>IF(E335="","",COUNTA($G$8:G335))</f>
        <v>215</v>
      </c>
      <c r="B335" s="795" t="s">
        <v>1767</v>
      </c>
      <c r="C335" s="796">
        <v>1311033</v>
      </c>
      <c r="D335" s="55" t="str">
        <f t="shared" si="22"/>
        <v>13110</v>
      </c>
      <c r="E335" s="378" t="s">
        <v>407</v>
      </c>
      <c r="F335" s="122" t="str">
        <f t="shared" si="23"/>
        <v>131103304</v>
      </c>
      <c r="G335" s="122" t="s">
        <v>77</v>
      </c>
      <c r="H335" s="779"/>
      <c r="I335" s="779"/>
      <c r="J335" s="344"/>
      <c r="K335" s="763" t="s">
        <v>1142</v>
      </c>
      <c r="M335" s="765"/>
      <c r="N335" s="766"/>
      <c r="O335" s="766"/>
      <c r="P335" s="766"/>
    </row>
    <row r="336" spans="1:16" ht="12.75">
      <c r="A336" s="124">
        <f>IF(E336="","",COUNTA($G$8:G336))</f>
        <v>216</v>
      </c>
      <c r="B336" s="795" t="s">
        <v>1766</v>
      </c>
      <c r="C336" s="796" t="s">
        <v>264</v>
      </c>
      <c r="D336" s="55" t="str">
        <f>LEFT(C336,5)</f>
        <v>13110</v>
      </c>
      <c r="E336" s="378" t="s">
        <v>408</v>
      </c>
      <c r="F336" s="122" t="str">
        <f t="shared" si="23"/>
        <v>131103305</v>
      </c>
      <c r="G336" s="122" t="s">
        <v>77</v>
      </c>
      <c r="H336" s="779" t="s">
        <v>41</v>
      </c>
      <c r="I336" s="779"/>
      <c r="J336" s="344"/>
      <c r="K336" s="763" t="s">
        <v>1143</v>
      </c>
      <c r="M336" s="765"/>
      <c r="N336" s="766"/>
      <c r="O336" s="766"/>
      <c r="P336" s="766"/>
    </row>
    <row r="337" spans="1:16" ht="12.75">
      <c r="A337" s="124">
        <f>IF(E337="","",COUNTA($G$8:G337))</f>
        <v>217</v>
      </c>
      <c r="B337" s="795" t="s">
        <v>1629</v>
      </c>
      <c r="C337" s="816" t="s">
        <v>900</v>
      </c>
      <c r="D337" s="55" t="str">
        <f>LEFT(C337,5)</f>
        <v>13110</v>
      </c>
      <c r="E337" s="378" t="s">
        <v>402</v>
      </c>
      <c r="F337" s="122" t="str">
        <f>LEFT(C337,7)&amp;E337</f>
        <v>131102401</v>
      </c>
      <c r="G337" s="122" t="s">
        <v>1787</v>
      </c>
      <c r="H337" s="779"/>
      <c r="I337" s="779" t="s">
        <v>41</v>
      </c>
      <c r="J337" s="344"/>
      <c r="K337" s="763" t="s">
        <v>1144</v>
      </c>
      <c r="M337" s="765"/>
      <c r="N337" s="766"/>
      <c r="O337" s="766"/>
      <c r="P337" s="766"/>
    </row>
    <row r="338" spans="1:16" ht="12.75">
      <c r="A338" s="124">
        <f>IF(E338="","",COUNTA($G$8:G338))</f>
        <v>218</v>
      </c>
      <c r="B338" s="795" t="s">
        <v>1440</v>
      </c>
      <c r="C338" s="816" t="s">
        <v>901</v>
      </c>
      <c r="D338" s="55" t="str">
        <f>LEFT(C338,5)</f>
        <v>13110</v>
      </c>
      <c r="E338" s="378" t="s">
        <v>402</v>
      </c>
      <c r="F338" s="122" t="str">
        <f>LEFT(C338,7)&amp;E338</f>
        <v>131103101</v>
      </c>
      <c r="G338" s="122" t="s">
        <v>1787</v>
      </c>
      <c r="H338" s="779" t="s">
        <v>41</v>
      </c>
      <c r="I338" s="779"/>
      <c r="J338" s="344"/>
      <c r="K338" s="763" t="s">
        <v>1145</v>
      </c>
      <c r="M338" s="765"/>
      <c r="N338" s="766"/>
      <c r="O338" s="766"/>
      <c r="P338" s="766"/>
    </row>
    <row r="339" spans="1:16" ht="12.75">
      <c r="A339" s="177" t="s">
        <v>431</v>
      </c>
      <c r="B339" s="758" t="s">
        <v>357</v>
      </c>
      <c r="C339" s="794" t="s">
        <v>265</v>
      </c>
      <c r="D339" s="55"/>
      <c r="E339" s="378"/>
      <c r="F339" s="605" t="str">
        <f>LEFT(C339,5)&amp;E339</f>
        <v>1312</v>
      </c>
      <c r="G339" s="122"/>
      <c r="H339" s="801"/>
      <c r="I339" s="801"/>
      <c r="J339" s="344"/>
      <c r="K339" s="763" t="s">
        <v>265</v>
      </c>
      <c r="M339" s="765"/>
      <c r="N339" s="766"/>
      <c r="O339" s="766"/>
      <c r="P339" s="766"/>
    </row>
    <row r="340" spans="1:16" ht="12.75">
      <c r="A340" s="124">
        <f>IF(E340="","",COUNTA($G$8:G340))</f>
        <v>219</v>
      </c>
      <c r="B340" s="795" t="s">
        <v>1441</v>
      </c>
      <c r="C340" s="796" t="s">
        <v>266</v>
      </c>
      <c r="D340" s="55" t="str">
        <f t="shared" ref="D340:D346" si="24">LEFT(C340,5)</f>
        <v>13120</v>
      </c>
      <c r="E340" s="378" t="s">
        <v>402</v>
      </c>
      <c r="F340" s="122" t="str">
        <f t="shared" ref="F340:F346" si="25">LEFT(C340,7)&amp;E340</f>
        <v>131201101</v>
      </c>
      <c r="G340" s="122" t="s">
        <v>846</v>
      </c>
      <c r="H340" s="779" t="s">
        <v>41</v>
      </c>
      <c r="I340" s="779"/>
      <c r="J340" s="344"/>
      <c r="K340" s="763" t="s">
        <v>1146</v>
      </c>
      <c r="M340" s="765"/>
      <c r="N340" s="766"/>
      <c r="O340" s="766"/>
      <c r="P340" s="766"/>
    </row>
    <row r="341" spans="1:16" ht="12.75">
      <c r="A341" s="124">
        <f>IF(E341="","",COUNTA($G$8:G341))</f>
        <v>220</v>
      </c>
      <c r="B341" s="795" t="s">
        <v>1442</v>
      </c>
      <c r="C341" s="796" t="s">
        <v>267</v>
      </c>
      <c r="D341" s="55" t="str">
        <f t="shared" si="24"/>
        <v>13120</v>
      </c>
      <c r="E341" s="378" t="s">
        <v>402</v>
      </c>
      <c r="F341" s="122" t="str">
        <f t="shared" si="25"/>
        <v>131201201</v>
      </c>
      <c r="G341" s="122" t="s">
        <v>846</v>
      </c>
      <c r="H341" s="779"/>
      <c r="I341" s="779"/>
      <c r="J341" s="344"/>
      <c r="K341" s="763" t="s">
        <v>1147</v>
      </c>
      <c r="M341" s="765"/>
      <c r="N341" s="766"/>
      <c r="O341" s="766"/>
      <c r="P341" s="766"/>
    </row>
    <row r="342" spans="1:16" ht="12.75">
      <c r="A342" s="124">
        <f>IF(E342="","",COUNTA($G$8:G342))</f>
        <v>221</v>
      </c>
      <c r="B342" s="795" t="s">
        <v>1443</v>
      </c>
      <c r="C342" s="796" t="s">
        <v>267</v>
      </c>
      <c r="D342" s="55" t="str">
        <f t="shared" si="24"/>
        <v>13120</v>
      </c>
      <c r="E342" s="378" t="s">
        <v>405</v>
      </c>
      <c r="F342" s="122" t="str">
        <f t="shared" si="25"/>
        <v>131201202</v>
      </c>
      <c r="G342" s="122" t="s">
        <v>846</v>
      </c>
      <c r="H342" s="779"/>
      <c r="I342" s="779"/>
      <c r="J342" s="344"/>
      <c r="K342" s="763" t="s">
        <v>1148</v>
      </c>
      <c r="M342" s="765"/>
      <c r="N342" s="766"/>
      <c r="O342" s="766"/>
      <c r="P342" s="766"/>
    </row>
    <row r="343" spans="1:16" ht="12.75">
      <c r="A343" s="124">
        <f>IF(E343="","",COUNTA($G$8:G343))</f>
        <v>222</v>
      </c>
      <c r="B343" s="795" t="s">
        <v>1444</v>
      </c>
      <c r="C343" s="796" t="s">
        <v>911</v>
      </c>
      <c r="D343" s="55" t="str">
        <f t="shared" si="24"/>
        <v>13120</v>
      </c>
      <c r="E343" s="378" t="s">
        <v>402</v>
      </c>
      <c r="F343" s="122" t="str">
        <f t="shared" si="25"/>
        <v>131203101</v>
      </c>
      <c r="G343" s="122" t="s">
        <v>846</v>
      </c>
      <c r="H343" s="779"/>
      <c r="I343" s="779"/>
      <c r="J343" s="344"/>
      <c r="K343" s="763" t="s">
        <v>1149</v>
      </c>
      <c r="M343" s="765"/>
      <c r="N343" s="766"/>
      <c r="O343" s="766"/>
      <c r="P343" s="766"/>
    </row>
    <row r="344" spans="1:16" ht="12.75">
      <c r="A344" s="124">
        <f>IF(E344="","",COUNTA($G$8:G344))</f>
        <v>223</v>
      </c>
      <c r="B344" s="795" t="s">
        <v>1768</v>
      </c>
      <c r="C344" s="796" t="s">
        <v>911</v>
      </c>
      <c r="D344" s="55" t="str">
        <f t="shared" si="24"/>
        <v>13120</v>
      </c>
      <c r="E344" s="378" t="s">
        <v>405</v>
      </c>
      <c r="F344" s="122" t="str">
        <f t="shared" si="25"/>
        <v>131203102</v>
      </c>
      <c r="G344" s="122" t="s">
        <v>846</v>
      </c>
      <c r="H344" s="779"/>
      <c r="I344" s="779"/>
      <c r="J344" s="344"/>
      <c r="K344" s="763" t="s">
        <v>1150</v>
      </c>
      <c r="M344" s="765"/>
      <c r="N344" s="766"/>
      <c r="O344" s="766"/>
      <c r="P344" s="766"/>
    </row>
    <row r="345" spans="1:16" ht="12.75">
      <c r="A345" s="124">
        <f>IF(E345="","",COUNTA($G$8:G345))</f>
        <v>224</v>
      </c>
      <c r="B345" s="795" t="s">
        <v>1769</v>
      </c>
      <c r="C345" s="796" t="s">
        <v>911</v>
      </c>
      <c r="D345" s="55" t="str">
        <f t="shared" si="24"/>
        <v>13120</v>
      </c>
      <c r="E345" s="378" t="s">
        <v>406</v>
      </c>
      <c r="F345" s="122" t="str">
        <f t="shared" si="25"/>
        <v>131203103</v>
      </c>
      <c r="G345" s="122" t="s">
        <v>846</v>
      </c>
      <c r="H345" s="779"/>
      <c r="I345" s="779"/>
      <c r="J345" s="344"/>
      <c r="K345" s="763" t="s">
        <v>1151</v>
      </c>
      <c r="M345" s="765"/>
      <c r="N345" s="766"/>
      <c r="O345" s="766"/>
      <c r="P345" s="766"/>
    </row>
    <row r="346" spans="1:16" ht="12.75">
      <c r="A346" s="124">
        <f>IF(E346="","",COUNTA($G$8:G346))</f>
        <v>225</v>
      </c>
      <c r="B346" s="795" t="s">
        <v>1445</v>
      </c>
      <c r="C346" s="796" t="s">
        <v>268</v>
      </c>
      <c r="D346" s="55" t="str">
        <f t="shared" si="24"/>
        <v>13120</v>
      </c>
      <c r="E346" s="378" t="s">
        <v>402</v>
      </c>
      <c r="F346" s="122" t="str">
        <f t="shared" si="25"/>
        <v>131201901</v>
      </c>
      <c r="G346" s="122" t="s">
        <v>846</v>
      </c>
      <c r="H346" s="779"/>
      <c r="I346" s="779"/>
      <c r="J346" s="344"/>
      <c r="K346" s="763" t="s">
        <v>1152</v>
      </c>
      <c r="M346" s="765"/>
      <c r="N346" s="766"/>
      <c r="O346" s="766"/>
      <c r="P346" s="766"/>
    </row>
    <row r="347" spans="1:16" ht="12.75">
      <c r="A347" s="133">
        <v>25</v>
      </c>
      <c r="B347" s="835" t="s">
        <v>358</v>
      </c>
      <c r="C347" s="836" t="s">
        <v>672</v>
      </c>
      <c r="D347" s="55"/>
      <c r="E347" s="378"/>
      <c r="F347" s="836" t="s">
        <v>672</v>
      </c>
      <c r="G347" s="122"/>
      <c r="H347" s="801"/>
      <c r="I347" s="801"/>
      <c r="J347" s="344"/>
      <c r="K347" s="763" t="s">
        <v>672</v>
      </c>
      <c r="M347" s="765"/>
      <c r="N347" s="766"/>
      <c r="O347" s="766"/>
      <c r="P347" s="766"/>
    </row>
    <row r="348" spans="1:16" ht="12.75">
      <c r="A348" s="161" t="s">
        <v>432</v>
      </c>
      <c r="B348" s="758" t="s">
        <v>359</v>
      </c>
      <c r="C348" s="794" t="s">
        <v>304</v>
      </c>
      <c r="D348" s="55"/>
      <c r="E348" s="378"/>
      <c r="F348" s="605" t="str">
        <f>LEFT(C348,5)&amp;E348</f>
        <v>1324</v>
      </c>
      <c r="G348" s="122"/>
      <c r="H348" s="801"/>
      <c r="I348" s="801"/>
      <c r="J348" s="344"/>
      <c r="K348" s="763" t="s">
        <v>304</v>
      </c>
      <c r="M348" s="765"/>
      <c r="N348" s="766"/>
      <c r="O348" s="766"/>
      <c r="P348" s="766"/>
    </row>
    <row r="349" spans="1:16" ht="12.75">
      <c r="A349" s="124">
        <f>IF(E349="","",COUNTA($G$8:G349))</f>
        <v>226</v>
      </c>
      <c r="B349" s="795" t="s">
        <v>1498</v>
      </c>
      <c r="C349" s="796" t="s">
        <v>162</v>
      </c>
      <c r="D349" s="839" t="str">
        <f>LEFT(C349,5)</f>
        <v>13240</v>
      </c>
      <c r="E349" s="796" t="s">
        <v>402</v>
      </c>
      <c r="F349" s="796" t="str">
        <f>LEFT(C349,7)&amp;E349</f>
        <v>132401201</v>
      </c>
      <c r="G349" s="122" t="s">
        <v>77</v>
      </c>
      <c r="H349" s="779"/>
      <c r="I349" s="779"/>
      <c r="J349" s="344"/>
      <c r="K349" s="763" t="s">
        <v>1153</v>
      </c>
      <c r="M349" s="765"/>
      <c r="N349" s="766"/>
      <c r="O349" s="766"/>
      <c r="P349" s="766"/>
    </row>
    <row r="350" spans="1:16" ht="12.75">
      <c r="A350" s="124">
        <f>IF(E350="","",COUNTA($G$8:G350))</f>
        <v>227</v>
      </c>
      <c r="B350" s="795" t="s">
        <v>1826</v>
      </c>
      <c r="C350" s="796" t="s">
        <v>162</v>
      </c>
      <c r="D350" s="839" t="str">
        <f>LEFT(C350,5)</f>
        <v>13240</v>
      </c>
      <c r="E350" s="796" t="s">
        <v>405</v>
      </c>
      <c r="F350" s="796" t="str">
        <f>LEFT(C350,7)&amp;E350</f>
        <v>132401202</v>
      </c>
      <c r="G350" s="122" t="s">
        <v>846</v>
      </c>
      <c r="H350" s="779"/>
      <c r="I350" s="779"/>
      <c r="J350" s="344"/>
      <c r="K350" s="763"/>
      <c r="M350" s="765"/>
      <c r="N350" s="766"/>
      <c r="O350" s="766"/>
      <c r="P350" s="766"/>
    </row>
    <row r="351" spans="1:16" ht="12.75">
      <c r="A351" s="133">
        <v>27</v>
      </c>
      <c r="B351" s="835" t="s">
        <v>360</v>
      </c>
      <c r="C351" s="836" t="s">
        <v>636</v>
      </c>
      <c r="D351" s="55"/>
      <c r="E351" s="378"/>
      <c r="F351" s="836" t="s">
        <v>636</v>
      </c>
      <c r="G351" s="122"/>
      <c r="H351" s="801"/>
      <c r="I351" s="801"/>
      <c r="J351" s="344"/>
      <c r="K351" s="763" t="s">
        <v>636</v>
      </c>
      <c r="M351" s="765"/>
      <c r="N351" s="766"/>
      <c r="O351" s="766"/>
      <c r="P351" s="766"/>
    </row>
    <row r="352" spans="1:16" ht="12.75">
      <c r="A352" s="161" t="s">
        <v>433</v>
      </c>
      <c r="B352" s="758" t="s">
        <v>360</v>
      </c>
      <c r="C352" s="794" t="s">
        <v>270</v>
      </c>
      <c r="D352" s="55"/>
      <c r="E352" s="378"/>
      <c r="F352" s="605" t="str">
        <f>LEFT(C352,5)&amp;E352</f>
        <v>1420</v>
      </c>
      <c r="G352" s="122"/>
      <c r="H352" s="801"/>
      <c r="I352" s="801"/>
      <c r="J352" s="344"/>
      <c r="K352" s="763" t="s">
        <v>270</v>
      </c>
      <c r="M352" s="765"/>
      <c r="N352" s="766"/>
      <c r="O352" s="766"/>
      <c r="P352" s="766"/>
    </row>
    <row r="353" spans="1:16" ht="12.75">
      <c r="A353" s="124">
        <f>IF(E353="","",COUNTA($G$8:G353))</f>
        <v>228</v>
      </c>
      <c r="B353" s="795" t="s">
        <v>910</v>
      </c>
      <c r="C353" s="796" t="s">
        <v>271</v>
      </c>
      <c r="D353" s="55" t="str">
        <f>LEFT(C353,5)</f>
        <v>14200</v>
      </c>
      <c r="E353" s="378" t="s">
        <v>402</v>
      </c>
      <c r="F353" s="122" t="str">
        <f>LEFT(C353,7)&amp;E353</f>
        <v>142001101</v>
      </c>
      <c r="G353" s="122" t="s">
        <v>69</v>
      </c>
      <c r="H353" s="779" t="s">
        <v>41</v>
      </c>
      <c r="I353" s="779"/>
      <c r="J353" s="344"/>
      <c r="K353" s="763" t="s">
        <v>1154</v>
      </c>
      <c r="M353" s="765"/>
      <c r="N353" s="766"/>
      <c r="O353" s="766"/>
      <c r="P353" s="766"/>
    </row>
    <row r="354" spans="1:16" ht="12.75">
      <c r="A354" s="460" t="s">
        <v>198</v>
      </c>
      <c r="B354" s="755" t="s">
        <v>587</v>
      </c>
      <c r="C354" s="460">
        <v>16</v>
      </c>
      <c r="D354" s="837"/>
      <c r="E354" s="461"/>
      <c r="F354" s="756">
        <v>16</v>
      </c>
      <c r="G354" s="122"/>
      <c r="H354" s="801"/>
      <c r="I354" s="801"/>
      <c r="J354" s="344"/>
      <c r="K354" s="763">
        <v>16</v>
      </c>
      <c r="M354" s="765"/>
      <c r="N354" s="766"/>
      <c r="O354" s="766"/>
      <c r="P354" s="766"/>
    </row>
    <row r="355" spans="1:16" ht="12.75">
      <c r="A355" s="467">
        <v>28</v>
      </c>
      <c r="B355" s="835" t="s">
        <v>361</v>
      </c>
      <c r="C355" s="836" t="s">
        <v>637</v>
      </c>
      <c r="D355" s="837"/>
      <c r="E355" s="461"/>
      <c r="F355" s="836" t="s">
        <v>637</v>
      </c>
      <c r="G355" s="122"/>
      <c r="H355" s="801"/>
      <c r="I355" s="801"/>
      <c r="J355" s="344"/>
      <c r="K355" s="763" t="s">
        <v>637</v>
      </c>
      <c r="M355" s="765"/>
      <c r="N355" s="766"/>
      <c r="O355" s="766"/>
      <c r="P355" s="766"/>
    </row>
    <row r="356" spans="1:16" ht="12.75">
      <c r="A356" s="161" t="s">
        <v>434</v>
      </c>
      <c r="B356" s="758" t="s">
        <v>361</v>
      </c>
      <c r="C356" s="794" t="s">
        <v>13</v>
      </c>
      <c r="D356" s="55"/>
      <c r="E356" s="378"/>
      <c r="F356" s="605" t="str">
        <f>LEFT(C356,5)&amp;E356</f>
        <v>1610</v>
      </c>
      <c r="G356" s="122"/>
      <c r="H356" s="801"/>
      <c r="I356" s="801"/>
      <c r="J356" s="344"/>
      <c r="K356" s="763" t="s">
        <v>13</v>
      </c>
      <c r="M356" s="765"/>
      <c r="N356" s="766"/>
      <c r="O356" s="766"/>
      <c r="P356" s="766"/>
    </row>
    <row r="357" spans="1:16" ht="12.75">
      <c r="A357" s="124">
        <f>IF(E357="","",COUNTA($G$8:G357))</f>
        <v>229</v>
      </c>
      <c r="B357" s="795" t="s">
        <v>1630</v>
      </c>
      <c r="C357" s="796">
        <v>1610110</v>
      </c>
      <c r="D357" s="55" t="str">
        <f>LEFT(C357,5)</f>
        <v>16101</v>
      </c>
      <c r="E357" s="378" t="s">
        <v>402</v>
      </c>
      <c r="F357" s="122" t="str">
        <f>LEFT(C357,7)&amp;E357</f>
        <v>161011001</v>
      </c>
      <c r="G357" s="122" t="s">
        <v>841</v>
      </c>
      <c r="H357" s="779" t="s">
        <v>41</v>
      </c>
      <c r="I357" s="779"/>
      <c r="J357" s="344"/>
      <c r="K357" s="763" t="s">
        <v>1155</v>
      </c>
      <c r="M357" s="765"/>
      <c r="N357" s="766"/>
      <c r="O357" s="766"/>
      <c r="P357" s="766"/>
    </row>
    <row r="358" spans="1:16" ht="12.75">
      <c r="A358" s="124">
        <f>IF(E358="","",COUNTA($G$8:G358))</f>
        <v>230</v>
      </c>
      <c r="B358" s="795" t="s">
        <v>1631</v>
      </c>
      <c r="C358" s="796">
        <v>1610110</v>
      </c>
      <c r="D358" s="55" t="str">
        <f>LEFT(C358,5)</f>
        <v>16101</v>
      </c>
      <c r="E358" s="378" t="s">
        <v>405</v>
      </c>
      <c r="F358" s="122" t="str">
        <f>LEFT(C358,7)&amp;E358</f>
        <v>161011002</v>
      </c>
      <c r="G358" s="122" t="s">
        <v>841</v>
      </c>
      <c r="H358" s="779" t="s">
        <v>41</v>
      </c>
      <c r="I358" s="779"/>
      <c r="J358" s="344"/>
      <c r="K358" s="763" t="s">
        <v>1156</v>
      </c>
      <c r="M358" s="765"/>
      <c r="N358" s="766"/>
      <c r="O358" s="766"/>
      <c r="P358" s="766"/>
    </row>
    <row r="359" spans="1:16" ht="12.75">
      <c r="A359" s="124">
        <f>IF(E359="","",COUNTA($G$8:G359))</f>
        <v>231</v>
      </c>
      <c r="B359" s="795" t="s">
        <v>1632</v>
      </c>
      <c r="C359" s="796">
        <v>1610110</v>
      </c>
      <c r="D359" s="55" t="str">
        <f>LEFT(C359,5)</f>
        <v>16101</v>
      </c>
      <c r="E359" s="378" t="s">
        <v>406</v>
      </c>
      <c r="F359" s="122" t="str">
        <f>LEFT(C359,7)&amp;E359</f>
        <v>161011003</v>
      </c>
      <c r="G359" s="122" t="s">
        <v>841</v>
      </c>
      <c r="H359" s="779" t="s">
        <v>41</v>
      </c>
      <c r="I359" s="779"/>
      <c r="J359" s="344"/>
      <c r="K359" s="763" t="s">
        <v>1157</v>
      </c>
      <c r="M359" s="765"/>
      <c r="N359" s="766"/>
      <c r="O359" s="766"/>
      <c r="P359" s="766"/>
    </row>
    <row r="360" spans="1:16" ht="12.75">
      <c r="A360" s="469">
        <v>29</v>
      </c>
      <c r="B360" s="835" t="s">
        <v>920</v>
      </c>
      <c r="C360" s="836" t="s">
        <v>458</v>
      </c>
      <c r="D360" s="55"/>
      <c r="E360" s="378"/>
      <c r="F360" s="836" t="s">
        <v>458</v>
      </c>
      <c r="G360" s="122"/>
      <c r="H360" s="840"/>
      <c r="I360" s="840"/>
      <c r="J360" s="344"/>
      <c r="K360" s="763" t="s">
        <v>458</v>
      </c>
      <c r="M360" s="765"/>
      <c r="N360" s="766"/>
      <c r="O360" s="766"/>
      <c r="P360" s="766"/>
    </row>
    <row r="361" spans="1:16" ht="12.75">
      <c r="A361" s="605" t="s">
        <v>435</v>
      </c>
      <c r="B361" s="758" t="s">
        <v>362</v>
      </c>
      <c r="C361" s="841" t="s">
        <v>14</v>
      </c>
      <c r="D361" s="55"/>
      <c r="E361" s="378"/>
      <c r="F361" s="605" t="str">
        <f>LEFT(C361,5)&amp;E361</f>
        <v>1622</v>
      </c>
      <c r="G361" s="761"/>
      <c r="H361" s="840"/>
      <c r="I361" s="840"/>
      <c r="J361" s="344"/>
      <c r="K361" s="763" t="s">
        <v>14</v>
      </c>
      <c r="M361" s="765"/>
      <c r="N361" s="766"/>
      <c r="O361" s="766"/>
      <c r="P361" s="766"/>
    </row>
    <row r="362" spans="1:16" ht="25.5">
      <c r="A362" s="124">
        <f>IF(E362="","",COUNTA($G$8:G362))</f>
        <v>232</v>
      </c>
      <c r="B362" s="795" t="s">
        <v>1633</v>
      </c>
      <c r="C362" s="796">
        <v>1622011</v>
      </c>
      <c r="D362" s="55" t="str">
        <f t="shared" ref="D362:D369" si="26">LEFT(C362,5)</f>
        <v>16220</v>
      </c>
      <c r="E362" s="378" t="s">
        <v>402</v>
      </c>
      <c r="F362" s="779" t="str">
        <f t="shared" ref="F362:F369" si="27">LEFT(C362,7)&amp;E362</f>
        <v>162201101</v>
      </c>
      <c r="G362" s="122" t="s">
        <v>847</v>
      </c>
      <c r="H362" s="819" t="s">
        <v>41</v>
      </c>
      <c r="I362" s="819" t="s">
        <v>5</v>
      </c>
      <c r="J362" s="344"/>
      <c r="K362" s="763" t="s">
        <v>1158</v>
      </c>
      <c r="M362" s="765"/>
      <c r="N362" s="766"/>
      <c r="O362" s="766"/>
      <c r="P362" s="766"/>
    </row>
    <row r="363" spans="1:16" ht="25.5">
      <c r="A363" s="124">
        <f>IF(E363="","",COUNTA($G$8:G363))</f>
        <v>233</v>
      </c>
      <c r="B363" s="795" t="s">
        <v>1634</v>
      </c>
      <c r="C363" s="796">
        <v>1622012</v>
      </c>
      <c r="D363" s="55" t="str">
        <f t="shared" si="26"/>
        <v>16220</v>
      </c>
      <c r="E363" s="378" t="s">
        <v>402</v>
      </c>
      <c r="F363" s="779" t="str">
        <f t="shared" si="27"/>
        <v>162201201</v>
      </c>
      <c r="G363" s="122" t="s">
        <v>846</v>
      </c>
      <c r="H363" s="819" t="s">
        <v>41</v>
      </c>
      <c r="I363" s="819" t="s">
        <v>5</v>
      </c>
      <c r="J363" s="344"/>
      <c r="K363" s="763" t="s">
        <v>1159</v>
      </c>
      <c r="M363" s="765"/>
      <c r="N363" s="766"/>
      <c r="O363" s="766"/>
      <c r="P363" s="766"/>
    </row>
    <row r="364" spans="1:16" ht="25.5">
      <c r="A364" s="124">
        <f>IF(E364="","",COUNTA($G$8:G364))</f>
        <v>234</v>
      </c>
      <c r="B364" s="795" t="s">
        <v>1635</v>
      </c>
      <c r="C364" s="796">
        <v>1622012</v>
      </c>
      <c r="D364" s="55" t="str">
        <f t="shared" si="26"/>
        <v>16220</v>
      </c>
      <c r="E364" s="378" t="s">
        <v>405</v>
      </c>
      <c r="F364" s="779" t="str">
        <f t="shared" si="27"/>
        <v>162201202</v>
      </c>
      <c r="G364" s="122" t="s">
        <v>846</v>
      </c>
      <c r="H364" s="819" t="s">
        <v>41</v>
      </c>
      <c r="I364" s="819" t="s">
        <v>5</v>
      </c>
      <c r="J364" s="344"/>
      <c r="K364" s="763" t="s">
        <v>1160</v>
      </c>
      <c r="M364" s="765"/>
      <c r="N364" s="766"/>
      <c r="O364" s="766"/>
      <c r="P364" s="766"/>
    </row>
    <row r="365" spans="1:16" ht="25.5">
      <c r="A365" s="124">
        <f>IF(E365="","",COUNTA($G$8:G365))</f>
        <v>235</v>
      </c>
      <c r="B365" s="795" t="s">
        <v>1636</v>
      </c>
      <c r="C365" s="796">
        <v>1622013</v>
      </c>
      <c r="D365" s="55" t="str">
        <f t="shared" si="26"/>
        <v>16220</v>
      </c>
      <c r="E365" s="378" t="s">
        <v>402</v>
      </c>
      <c r="F365" s="779" t="str">
        <f t="shared" si="27"/>
        <v>162201301</v>
      </c>
      <c r="G365" s="761" t="s">
        <v>847</v>
      </c>
      <c r="H365" s="819"/>
      <c r="I365" s="819" t="s">
        <v>41</v>
      </c>
      <c r="J365" s="344"/>
      <c r="K365" s="763" t="s">
        <v>1161</v>
      </c>
      <c r="M365" s="765"/>
      <c r="N365" s="766"/>
      <c r="O365" s="766"/>
      <c r="P365" s="766"/>
    </row>
    <row r="366" spans="1:16" ht="12.75">
      <c r="A366" s="124">
        <f>IF(E366="","",COUNTA($G$8:G366))</f>
        <v>236</v>
      </c>
      <c r="B366" s="795" t="s">
        <v>1637</v>
      </c>
      <c r="C366" s="796">
        <v>1622013</v>
      </c>
      <c r="D366" s="55" t="str">
        <f t="shared" si="26"/>
        <v>16220</v>
      </c>
      <c r="E366" s="378" t="s">
        <v>405</v>
      </c>
      <c r="F366" s="779" t="str">
        <f t="shared" si="27"/>
        <v>162201302</v>
      </c>
      <c r="G366" s="761" t="s">
        <v>847</v>
      </c>
      <c r="H366" s="819"/>
      <c r="I366" s="819" t="s">
        <v>41</v>
      </c>
      <c r="J366" s="344"/>
      <c r="K366" s="763" t="s">
        <v>1162</v>
      </c>
      <c r="M366" s="765"/>
      <c r="N366" s="766"/>
      <c r="O366" s="766"/>
      <c r="P366" s="766"/>
    </row>
    <row r="367" spans="1:16" ht="12.75">
      <c r="A367" s="124">
        <f>IF(E367="","",COUNTA($G$8:G367))</f>
        <v>237</v>
      </c>
      <c r="B367" s="795" t="s">
        <v>1692</v>
      </c>
      <c r="C367" s="796">
        <v>1622014</v>
      </c>
      <c r="D367" s="55" t="str">
        <f t="shared" si="26"/>
        <v>16220</v>
      </c>
      <c r="E367" s="378" t="s">
        <v>402</v>
      </c>
      <c r="F367" s="779" t="str">
        <f t="shared" si="27"/>
        <v>162201401</v>
      </c>
      <c r="G367" s="122" t="s">
        <v>847</v>
      </c>
      <c r="H367" s="819" t="s">
        <v>41</v>
      </c>
      <c r="I367" s="819" t="s">
        <v>5</v>
      </c>
      <c r="J367" s="344"/>
      <c r="K367" s="763" t="s">
        <v>1163</v>
      </c>
      <c r="M367" s="765"/>
      <c r="N367" s="766"/>
      <c r="O367" s="766"/>
      <c r="P367" s="766"/>
    </row>
    <row r="368" spans="1:16" ht="12.75">
      <c r="A368" s="124">
        <f>IF(E368="","",COUNTA($G$8:G368))</f>
        <v>238</v>
      </c>
      <c r="B368" s="795" t="s">
        <v>1693</v>
      </c>
      <c r="C368" s="796">
        <v>1622014</v>
      </c>
      <c r="D368" s="55" t="str">
        <f t="shared" si="26"/>
        <v>16220</v>
      </c>
      <c r="E368" s="378" t="s">
        <v>405</v>
      </c>
      <c r="F368" s="779" t="str">
        <f t="shared" si="27"/>
        <v>162201402</v>
      </c>
      <c r="G368" s="122" t="s">
        <v>841</v>
      </c>
      <c r="H368" s="819" t="s">
        <v>41</v>
      </c>
      <c r="I368" s="819" t="s">
        <v>5</v>
      </c>
      <c r="J368" s="344"/>
      <c r="K368" s="763" t="s">
        <v>1164</v>
      </c>
      <c r="M368" s="765"/>
      <c r="N368" s="766"/>
      <c r="O368" s="766"/>
      <c r="P368" s="766"/>
    </row>
    <row r="369" spans="1:16" ht="12.75">
      <c r="A369" s="124">
        <f>IF(E369="","",COUNTA($G$8:G369))</f>
        <v>239</v>
      </c>
      <c r="B369" s="795" t="s">
        <v>1638</v>
      </c>
      <c r="C369" s="838" t="s">
        <v>892</v>
      </c>
      <c r="D369" s="55" t="str">
        <f t="shared" si="26"/>
        <v>16220</v>
      </c>
      <c r="E369" s="378" t="s">
        <v>402</v>
      </c>
      <c r="F369" s="838" t="str">
        <f t="shared" si="27"/>
        <v>162201901</v>
      </c>
      <c r="G369" s="761" t="s">
        <v>846</v>
      </c>
      <c r="H369" s="819" t="s">
        <v>41</v>
      </c>
      <c r="I369" s="819" t="s">
        <v>5</v>
      </c>
      <c r="J369" s="344"/>
      <c r="K369" s="763" t="s">
        <v>1165</v>
      </c>
      <c r="M369" s="765"/>
      <c r="N369" s="766"/>
      <c r="O369" s="766"/>
      <c r="P369" s="766"/>
    </row>
    <row r="370" spans="1:16" ht="12.75">
      <c r="A370" s="460" t="s">
        <v>465</v>
      </c>
      <c r="B370" s="755" t="s">
        <v>588</v>
      </c>
      <c r="C370" s="460">
        <v>17</v>
      </c>
      <c r="D370" s="837"/>
      <c r="E370" s="461"/>
      <c r="F370" s="756">
        <v>17</v>
      </c>
      <c r="G370" s="122"/>
      <c r="H370" s="840"/>
      <c r="I370" s="840"/>
      <c r="J370" s="344"/>
      <c r="K370" s="763">
        <v>17</v>
      </c>
      <c r="M370" s="765"/>
      <c r="N370" s="766"/>
      <c r="O370" s="766"/>
      <c r="P370" s="766"/>
    </row>
    <row r="371" spans="1:16" ht="12.75">
      <c r="A371" s="467">
        <v>30</v>
      </c>
      <c r="B371" s="835" t="s">
        <v>638</v>
      </c>
      <c r="C371" s="836" t="s">
        <v>461</v>
      </c>
      <c r="D371" s="837"/>
      <c r="E371" s="461"/>
      <c r="F371" s="836" t="s">
        <v>461</v>
      </c>
      <c r="G371" s="122"/>
      <c r="H371" s="840"/>
      <c r="I371" s="840"/>
      <c r="J371" s="344"/>
      <c r="K371" s="763" t="s">
        <v>461</v>
      </c>
      <c r="M371" s="765"/>
      <c r="N371" s="766"/>
      <c r="O371" s="766"/>
      <c r="P371" s="766"/>
    </row>
    <row r="372" spans="1:16" ht="12.75">
      <c r="A372" s="161" t="s">
        <v>436</v>
      </c>
      <c r="B372" s="758" t="s">
        <v>363</v>
      </c>
      <c r="C372" s="794" t="s">
        <v>272</v>
      </c>
      <c r="D372" s="55"/>
      <c r="E372" s="378"/>
      <c r="F372" s="605" t="str">
        <f>LEFT(C372,5)&amp;E372</f>
        <v>1701</v>
      </c>
      <c r="G372" s="122"/>
      <c r="H372" s="840"/>
      <c r="I372" s="840"/>
      <c r="J372" s="344"/>
      <c r="K372" s="763" t="s">
        <v>272</v>
      </c>
      <c r="M372" s="765"/>
      <c r="N372" s="766"/>
      <c r="O372" s="766"/>
      <c r="P372" s="766"/>
    </row>
    <row r="373" spans="1:16" ht="12.75">
      <c r="A373" s="124">
        <f>IF(E373="","",COUNTA($G$8:G373))</f>
        <v>240</v>
      </c>
      <c r="B373" s="795" t="s">
        <v>1639</v>
      </c>
      <c r="C373" s="796">
        <v>1701010</v>
      </c>
      <c r="D373" s="55" t="str">
        <f t="shared" ref="D373:D378" si="28">LEFT(C373,5)</f>
        <v>17010</v>
      </c>
      <c r="E373" s="378" t="s">
        <v>402</v>
      </c>
      <c r="F373" s="122" t="str">
        <f t="shared" ref="F373:F378" si="29">LEFT(C373,7)&amp;E373</f>
        <v>170101001</v>
      </c>
      <c r="G373" s="122" t="s">
        <v>220</v>
      </c>
      <c r="H373" s="779" t="s">
        <v>41</v>
      </c>
      <c r="I373" s="779"/>
      <c r="J373" s="344"/>
      <c r="K373" s="763" t="s">
        <v>1166</v>
      </c>
      <c r="M373" s="765"/>
      <c r="N373" s="766"/>
      <c r="O373" s="766"/>
      <c r="P373" s="766"/>
    </row>
    <row r="374" spans="1:16" ht="12.75">
      <c r="A374" s="124">
        <f>IF(E374="","",COUNTA($G$8:G374))</f>
        <v>241</v>
      </c>
      <c r="B374" s="795" t="s">
        <v>1446</v>
      </c>
      <c r="C374" s="796" t="s">
        <v>273</v>
      </c>
      <c r="D374" s="55" t="str">
        <f t="shared" si="28"/>
        <v>17010</v>
      </c>
      <c r="E374" s="378" t="s">
        <v>402</v>
      </c>
      <c r="F374" s="122" t="str">
        <f t="shared" si="29"/>
        <v>170102001</v>
      </c>
      <c r="G374" s="122" t="s">
        <v>69</v>
      </c>
      <c r="H374" s="779"/>
      <c r="I374" s="779" t="s">
        <v>41</v>
      </c>
      <c r="J374" s="344"/>
      <c r="K374" s="763" t="s">
        <v>1167</v>
      </c>
      <c r="M374" s="765"/>
      <c r="N374" s="766"/>
      <c r="O374" s="766"/>
      <c r="P374" s="766"/>
    </row>
    <row r="375" spans="1:16" ht="12.75">
      <c r="A375" s="124">
        <f>IF(E375="","",COUNTA($G$8:G375))</f>
        <v>242</v>
      </c>
      <c r="B375" s="795" t="s">
        <v>1447</v>
      </c>
      <c r="C375" s="796">
        <v>1701020</v>
      </c>
      <c r="D375" s="55" t="str">
        <f t="shared" si="28"/>
        <v>17010</v>
      </c>
      <c r="E375" s="378" t="s">
        <v>405</v>
      </c>
      <c r="F375" s="122" t="str">
        <f t="shared" si="29"/>
        <v>170102002</v>
      </c>
      <c r="G375" s="122" t="s">
        <v>69</v>
      </c>
      <c r="H375" s="779" t="s">
        <v>41</v>
      </c>
      <c r="I375" s="779"/>
      <c r="J375" s="344"/>
      <c r="K375" s="763" t="s">
        <v>1168</v>
      </c>
      <c r="M375" s="765"/>
      <c r="N375" s="766"/>
      <c r="O375" s="766"/>
      <c r="P375" s="766"/>
    </row>
    <row r="376" spans="1:16" ht="12.75">
      <c r="A376" s="124">
        <f>IF(E376="","",COUNTA($G$8:G376))</f>
        <v>243</v>
      </c>
      <c r="B376" s="795" t="s">
        <v>1625</v>
      </c>
      <c r="C376" s="796">
        <v>1701020</v>
      </c>
      <c r="D376" s="55" t="str">
        <f t="shared" si="28"/>
        <v>17010</v>
      </c>
      <c r="E376" s="378" t="s">
        <v>406</v>
      </c>
      <c r="F376" s="122" t="str">
        <f t="shared" si="29"/>
        <v>170102003</v>
      </c>
      <c r="G376" s="122" t="s">
        <v>69</v>
      </c>
      <c r="H376" s="779" t="s">
        <v>41</v>
      </c>
      <c r="I376" s="779"/>
      <c r="J376" s="344"/>
      <c r="K376" s="763" t="s">
        <v>1169</v>
      </c>
      <c r="M376" s="765"/>
      <c r="N376" s="766"/>
      <c r="O376" s="766"/>
      <c r="P376" s="766"/>
    </row>
    <row r="377" spans="1:16" ht="12.75">
      <c r="A377" s="124">
        <f>IF(E377="","",COUNTA($G$8:G377))</f>
        <v>244</v>
      </c>
      <c r="B377" s="795" t="s">
        <v>913</v>
      </c>
      <c r="C377" s="796">
        <v>1701020</v>
      </c>
      <c r="D377" s="55" t="str">
        <f t="shared" si="28"/>
        <v>17010</v>
      </c>
      <c r="E377" s="378" t="s">
        <v>407</v>
      </c>
      <c r="F377" s="122" t="str">
        <f t="shared" si="29"/>
        <v>170102004</v>
      </c>
      <c r="G377" s="122" t="s">
        <v>1782</v>
      </c>
      <c r="H377" s="779" t="s">
        <v>41</v>
      </c>
      <c r="I377" s="779"/>
      <c r="J377" s="344"/>
      <c r="K377" s="763" t="s">
        <v>1170</v>
      </c>
      <c r="M377" s="765"/>
      <c r="N377" s="766"/>
      <c r="O377" s="766"/>
      <c r="P377" s="766"/>
    </row>
    <row r="378" spans="1:16" ht="12.75">
      <c r="A378" s="124">
        <f>IF(E378="","",COUNTA($G$8:G378))</f>
        <v>245</v>
      </c>
      <c r="B378" s="795" t="s">
        <v>912</v>
      </c>
      <c r="C378" s="796">
        <v>1701020</v>
      </c>
      <c r="D378" s="55" t="str">
        <f t="shared" si="28"/>
        <v>17010</v>
      </c>
      <c r="E378" s="378" t="s">
        <v>408</v>
      </c>
      <c r="F378" s="122" t="str">
        <f t="shared" si="29"/>
        <v>170102005</v>
      </c>
      <c r="G378" s="122" t="s">
        <v>1782</v>
      </c>
      <c r="H378" s="779"/>
      <c r="I378" s="779"/>
      <c r="J378" s="344"/>
      <c r="K378" s="763" t="s">
        <v>1171</v>
      </c>
      <c r="M378" s="765"/>
      <c r="N378" s="766"/>
      <c r="O378" s="766"/>
      <c r="P378" s="766"/>
    </row>
    <row r="379" spans="1:16" ht="12.75">
      <c r="A379" s="161" t="s">
        <v>541</v>
      </c>
      <c r="B379" s="758" t="s">
        <v>364</v>
      </c>
      <c r="C379" s="794" t="s">
        <v>274</v>
      </c>
      <c r="D379" s="55"/>
      <c r="E379" s="378"/>
      <c r="F379" s="605" t="str">
        <f>LEFT(C379,5)&amp;E379</f>
        <v>1702</v>
      </c>
      <c r="G379" s="122"/>
      <c r="H379" s="801"/>
      <c r="I379" s="801"/>
      <c r="J379" s="344"/>
      <c r="K379" s="763" t="s">
        <v>274</v>
      </c>
      <c r="M379" s="765"/>
      <c r="N379" s="766"/>
      <c r="O379" s="766"/>
      <c r="P379" s="766"/>
    </row>
    <row r="380" spans="1:16" ht="12.75">
      <c r="A380" s="124">
        <f>IF(E380="","",COUNTA($G$8:G380))</f>
        <v>246</v>
      </c>
      <c r="B380" s="795" t="s">
        <v>1640</v>
      </c>
      <c r="C380" s="796">
        <v>1702101</v>
      </c>
      <c r="D380" s="55" t="str">
        <f>LEFT(C380,5)</f>
        <v>17021</v>
      </c>
      <c r="E380" s="378" t="s">
        <v>402</v>
      </c>
      <c r="F380" s="122" t="str">
        <f>LEFT(C380,7)&amp;E380</f>
        <v>170210101</v>
      </c>
      <c r="G380" s="122" t="s">
        <v>1774</v>
      </c>
      <c r="H380" s="801"/>
      <c r="I380" s="801"/>
      <c r="J380" s="344"/>
      <c r="K380" s="763" t="s">
        <v>1172</v>
      </c>
      <c r="M380" s="765"/>
      <c r="N380" s="766"/>
      <c r="O380" s="766"/>
      <c r="P380" s="766"/>
    </row>
    <row r="381" spans="1:16" ht="12.75">
      <c r="A381" s="124">
        <f>IF(E381="","",COUNTA($G$8:G381))</f>
        <v>247</v>
      </c>
      <c r="B381" s="795" t="s">
        <v>1641</v>
      </c>
      <c r="C381" s="796">
        <v>1702101</v>
      </c>
      <c r="D381" s="55" t="str">
        <f>LEFT(C381,5)</f>
        <v>17021</v>
      </c>
      <c r="E381" s="378" t="s">
        <v>405</v>
      </c>
      <c r="F381" s="122" t="str">
        <f>LEFT(C381,7)&amp;E381</f>
        <v>170210102</v>
      </c>
      <c r="G381" s="122" t="s">
        <v>1774</v>
      </c>
      <c r="H381" s="779" t="s">
        <v>41</v>
      </c>
      <c r="I381" s="779"/>
      <c r="J381" s="344"/>
      <c r="K381" s="763" t="s">
        <v>1173</v>
      </c>
      <c r="M381" s="765"/>
      <c r="N381" s="766"/>
      <c r="O381" s="766"/>
      <c r="P381" s="766"/>
    </row>
    <row r="382" spans="1:16" ht="12.75">
      <c r="A382" s="124">
        <f>IF(E382="","",COUNTA($G$8:G382))</f>
        <v>248</v>
      </c>
      <c r="B382" s="795" t="s">
        <v>918</v>
      </c>
      <c r="C382" s="796">
        <v>1702101</v>
      </c>
      <c r="D382" s="55" t="str">
        <f>LEFT(C382,5)</f>
        <v>17021</v>
      </c>
      <c r="E382" s="378" t="s">
        <v>406</v>
      </c>
      <c r="F382" s="122" t="str">
        <f>LEFT(C382,7)&amp;E382</f>
        <v>170210103</v>
      </c>
      <c r="G382" s="122" t="s">
        <v>1774</v>
      </c>
      <c r="H382" s="779" t="s">
        <v>41</v>
      </c>
      <c r="I382" s="779"/>
      <c r="J382" s="344"/>
      <c r="K382" s="763" t="s">
        <v>1174</v>
      </c>
      <c r="M382" s="765"/>
      <c r="N382" s="766"/>
      <c r="O382" s="766"/>
      <c r="P382" s="766"/>
    </row>
    <row r="383" spans="1:16" ht="12.75">
      <c r="A383" s="124">
        <f>IF(E383="","",COUNTA($G$8:G384))</f>
        <v>250</v>
      </c>
      <c r="B383" s="795" t="s">
        <v>916</v>
      </c>
      <c r="C383" s="796">
        <v>1702102</v>
      </c>
      <c r="D383" s="55" t="str">
        <f>LEFT(C383,5)</f>
        <v>17021</v>
      </c>
      <c r="E383" s="378" t="s">
        <v>402</v>
      </c>
      <c r="F383" s="122" t="str">
        <f>LEFT(C383,7)&amp;E383</f>
        <v>170210201</v>
      </c>
      <c r="G383" s="122" t="s">
        <v>69</v>
      </c>
      <c r="H383" s="779" t="s">
        <v>41</v>
      </c>
      <c r="I383" s="779"/>
      <c r="J383" s="344"/>
      <c r="K383" s="763" t="s">
        <v>1176</v>
      </c>
      <c r="M383" s="765"/>
      <c r="N383" s="766"/>
      <c r="O383" s="766"/>
      <c r="P383" s="766"/>
    </row>
    <row r="384" spans="1:16" ht="12.75">
      <c r="A384" s="124">
        <f>IF(E384="","",COUNTA($G$8:G384))</f>
        <v>250</v>
      </c>
      <c r="B384" s="795" t="s">
        <v>914</v>
      </c>
      <c r="C384" s="838" t="s">
        <v>899</v>
      </c>
      <c r="D384" s="55" t="str">
        <f>LEFT(C384,5)</f>
        <v>17021</v>
      </c>
      <c r="E384" s="378" t="s">
        <v>405</v>
      </c>
      <c r="F384" s="122" t="str">
        <f>LEFT(C384,7)&amp;E384</f>
        <v>170210202</v>
      </c>
      <c r="G384" s="122" t="s">
        <v>915</v>
      </c>
      <c r="H384" s="779" t="s">
        <v>41</v>
      </c>
      <c r="I384" s="779"/>
      <c r="J384" s="344"/>
      <c r="K384" s="763" t="s">
        <v>1175</v>
      </c>
      <c r="M384" s="765"/>
      <c r="N384" s="766"/>
      <c r="O384" s="766"/>
      <c r="P384" s="766"/>
    </row>
    <row r="385" spans="1:16" ht="12.75">
      <c r="A385" s="460" t="s">
        <v>467</v>
      </c>
      <c r="B385" s="755" t="s">
        <v>589</v>
      </c>
      <c r="C385" s="460">
        <v>19</v>
      </c>
      <c r="D385" s="837"/>
      <c r="E385" s="461"/>
      <c r="F385" s="756">
        <v>19</v>
      </c>
      <c r="G385" s="122"/>
      <c r="H385" s="801"/>
      <c r="I385" s="801"/>
      <c r="J385" s="344"/>
      <c r="K385" s="763">
        <v>19</v>
      </c>
      <c r="M385" s="765"/>
      <c r="N385" s="766"/>
      <c r="O385" s="766"/>
      <c r="P385" s="766"/>
    </row>
    <row r="386" spans="1:16" ht="12.75">
      <c r="A386" s="467">
        <v>31</v>
      </c>
      <c r="B386" s="835" t="s">
        <v>365</v>
      </c>
      <c r="C386" s="836" t="s">
        <v>639</v>
      </c>
      <c r="D386" s="837"/>
      <c r="E386" s="461"/>
      <c r="F386" s="836" t="s">
        <v>639</v>
      </c>
      <c r="G386" s="122"/>
      <c r="H386" s="801"/>
      <c r="I386" s="801"/>
      <c r="J386" s="344"/>
      <c r="K386" s="763" t="s">
        <v>639</v>
      </c>
      <c r="M386" s="765"/>
      <c r="N386" s="766"/>
      <c r="O386" s="766"/>
      <c r="P386" s="766"/>
    </row>
    <row r="387" spans="1:16" ht="12.75">
      <c r="A387" s="161" t="s">
        <v>542</v>
      </c>
      <c r="B387" s="758" t="s">
        <v>365</v>
      </c>
      <c r="C387" s="794" t="s">
        <v>275</v>
      </c>
      <c r="D387" s="55"/>
      <c r="E387" s="378"/>
      <c r="F387" s="605" t="str">
        <f>LEFT(C387,5)&amp;E387</f>
        <v>1910</v>
      </c>
      <c r="G387" s="122"/>
      <c r="H387" s="801"/>
      <c r="I387" s="801"/>
      <c r="J387" s="344"/>
      <c r="K387" s="763" t="s">
        <v>275</v>
      </c>
      <c r="M387" s="765"/>
      <c r="N387" s="766"/>
      <c r="O387" s="766"/>
      <c r="P387" s="766"/>
    </row>
    <row r="388" spans="1:16" ht="12.75">
      <c r="A388" s="124">
        <f>IF(E388="","",COUNTA($G$8:G388))</f>
        <v>251</v>
      </c>
      <c r="B388" s="795" t="s">
        <v>276</v>
      </c>
      <c r="C388" s="796">
        <v>1910010</v>
      </c>
      <c r="D388" s="55" t="str">
        <f>LEFT(C388,5)</f>
        <v>19100</v>
      </c>
      <c r="E388" s="378" t="s">
        <v>402</v>
      </c>
      <c r="F388" s="122" t="str">
        <f>LEFT(C388,7)&amp;E388</f>
        <v>191001001</v>
      </c>
      <c r="G388" s="122" t="s">
        <v>69</v>
      </c>
      <c r="H388" s="779" t="s">
        <v>41</v>
      </c>
      <c r="I388" s="779"/>
      <c r="J388" s="344"/>
      <c r="K388" s="763" t="s">
        <v>1177</v>
      </c>
      <c r="M388" s="765"/>
      <c r="N388" s="766"/>
      <c r="O388" s="766"/>
      <c r="P388" s="766"/>
    </row>
    <row r="389" spans="1:16" ht="12.75">
      <c r="A389" s="133">
        <v>32</v>
      </c>
      <c r="B389" s="835" t="s">
        <v>366</v>
      </c>
      <c r="C389" s="836" t="s">
        <v>640</v>
      </c>
      <c r="D389" s="55"/>
      <c r="E389" s="378"/>
      <c r="F389" s="836" t="s">
        <v>640</v>
      </c>
      <c r="G389" s="122"/>
      <c r="H389" s="801"/>
      <c r="I389" s="801"/>
      <c r="J389" s="344"/>
      <c r="K389" s="763" t="s">
        <v>640</v>
      </c>
      <c r="M389" s="765"/>
      <c r="N389" s="766"/>
      <c r="O389" s="766"/>
      <c r="P389" s="766"/>
    </row>
    <row r="390" spans="1:16" ht="12.75">
      <c r="A390" s="161" t="s">
        <v>544</v>
      </c>
      <c r="B390" s="758" t="s">
        <v>366</v>
      </c>
      <c r="C390" s="794" t="s">
        <v>277</v>
      </c>
      <c r="D390" s="55"/>
      <c r="E390" s="378"/>
      <c r="F390" s="605" t="str">
        <f>LEFT(C390,5)&amp;E390</f>
        <v>1920</v>
      </c>
      <c r="G390" s="122"/>
      <c r="H390" s="801"/>
      <c r="I390" s="801"/>
      <c r="J390" s="344"/>
      <c r="K390" s="763" t="s">
        <v>277</v>
      </c>
      <c r="M390" s="765"/>
      <c r="N390" s="766"/>
      <c r="O390" s="766"/>
      <c r="P390" s="766"/>
    </row>
    <row r="391" spans="1:16" ht="12.75">
      <c r="A391" s="124">
        <f>IF(E391="","",COUNTA($G$8:G391))</f>
        <v>252</v>
      </c>
      <c r="B391" s="795" t="s">
        <v>1804</v>
      </c>
      <c r="C391" s="796" t="s">
        <v>164</v>
      </c>
      <c r="D391" s="55" t="str">
        <f t="shared" ref="D391:D396" si="30">LEFT(C391,5)</f>
        <v>19200</v>
      </c>
      <c r="E391" s="378" t="s">
        <v>402</v>
      </c>
      <c r="F391" s="122" t="str">
        <f t="shared" ref="F391:F396" si="31">LEFT(C391,7)&amp;E391</f>
        <v>192002201</v>
      </c>
      <c r="G391" s="122" t="s">
        <v>1783</v>
      </c>
      <c r="H391" s="779"/>
      <c r="I391" s="779"/>
      <c r="J391" s="344"/>
      <c r="K391" s="763" t="s">
        <v>1178</v>
      </c>
      <c r="M391" s="765"/>
      <c r="N391" s="766"/>
      <c r="O391" s="766"/>
      <c r="P391" s="766"/>
    </row>
    <row r="392" spans="1:16" ht="12.75">
      <c r="A392" s="124">
        <f>IF(E392="","",COUNTA($G$8:G392))</f>
        <v>253</v>
      </c>
      <c r="B392" s="795" t="s">
        <v>1803</v>
      </c>
      <c r="C392" s="796" t="s">
        <v>164</v>
      </c>
      <c r="D392" s="55" t="str">
        <f t="shared" si="30"/>
        <v>19200</v>
      </c>
      <c r="E392" s="378" t="s">
        <v>405</v>
      </c>
      <c r="F392" s="122" t="str">
        <f t="shared" si="31"/>
        <v>192002202</v>
      </c>
      <c r="G392" s="122" t="s">
        <v>1783</v>
      </c>
      <c r="H392" s="779"/>
      <c r="I392" s="779"/>
      <c r="J392" s="344"/>
      <c r="K392" s="763"/>
      <c r="M392" s="765"/>
      <c r="N392" s="766"/>
      <c r="O392" s="766"/>
      <c r="P392" s="766"/>
    </row>
    <row r="393" spans="1:16" ht="12.75">
      <c r="A393" s="124">
        <f>IF(E393="","",COUNTA($G$8:G393))</f>
        <v>254</v>
      </c>
      <c r="B393" s="795" t="s">
        <v>1642</v>
      </c>
      <c r="C393" s="796">
        <v>1920022</v>
      </c>
      <c r="D393" s="55" t="str">
        <f t="shared" si="30"/>
        <v>19200</v>
      </c>
      <c r="E393" s="378" t="s">
        <v>406</v>
      </c>
      <c r="F393" s="122" t="str">
        <f t="shared" si="31"/>
        <v>192002203</v>
      </c>
      <c r="G393" s="122" t="s">
        <v>1783</v>
      </c>
      <c r="H393" s="779" t="s">
        <v>41</v>
      </c>
      <c r="I393" s="779"/>
      <c r="J393" s="344"/>
      <c r="K393" s="763" t="s">
        <v>1179</v>
      </c>
      <c r="M393" s="765"/>
      <c r="N393" s="766"/>
      <c r="O393" s="766"/>
      <c r="P393" s="766"/>
    </row>
    <row r="394" spans="1:16" ht="12.75">
      <c r="A394" s="124">
        <f>IF(E394="","",COUNTA($G$8:G394))</f>
        <v>255</v>
      </c>
      <c r="B394" s="795" t="s">
        <v>1643</v>
      </c>
      <c r="C394" s="796">
        <v>1920022</v>
      </c>
      <c r="D394" s="55" t="str">
        <f t="shared" si="30"/>
        <v>19200</v>
      </c>
      <c r="E394" s="378" t="s">
        <v>407</v>
      </c>
      <c r="F394" s="122" t="str">
        <f t="shared" si="31"/>
        <v>192002204</v>
      </c>
      <c r="G394" s="122" t="s">
        <v>1783</v>
      </c>
      <c r="H394" s="779"/>
      <c r="I394" s="779"/>
      <c r="J394" s="344"/>
      <c r="K394" s="763" t="s">
        <v>1180</v>
      </c>
      <c r="M394" s="765"/>
      <c r="N394" s="766"/>
      <c r="O394" s="766"/>
      <c r="P394" s="766"/>
    </row>
    <row r="395" spans="1:16" ht="12.75">
      <c r="A395" s="124">
        <f>IF(E395="","",COUNTA($G$8:G395))</f>
        <v>256</v>
      </c>
      <c r="B395" s="795" t="s">
        <v>1644</v>
      </c>
      <c r="C395" s="796">
        <v>1920022</v>
      </c>
      <c r="D395" s="55" t="str">
        <f t="shared" si="30"/>
        <v>19200</v>
      </c>
      <c r="E395" s="378" t="s">
        <v>408</v>
      </c>
      <c r="F395" s="122" t="str">
        <f t="shared" si="31"/>
        <v>192002205</v>
      </c>
      <c r="G395" s="122" t="s">
        <v>1783</v>
      </c>
      <c r="H395" s="779" t="s">
        <v>41</v>
      </c>
      <c r="I395" s="779"/>
      <c r="J395" s="344"/>
      <c r="K395" s="763" t="s">
        <v>1181</v>
      </c>
      <c r="M395" s="765"/>
      <c r="N395" s="766"/>
      <c r="O395" s="766"/>
      <c r="P395" s="766"/>
    </row>
    <row r="396" spans="1:16" ht="12.75">
      <c r="A396" s="124">
        <f>IF(E396="","",COUNTA($G$8:G396))</f>
        <v>257</v>
      </c>
      <c r="B396" s="795" t="s">
        <v>1694</v>
      </c>
      <c r="C396" s="796">
        <v>1920042</v>
      </c>
      <c r="D396" s="55" t="str">
        <f t="shared" si="30"/>
        <v>19200</v>
      </c>
      <c r="E396" s="378" t="s">
        <v>409</v>
      </c>
      <c r="F396" s="122" t="str">
        <f t="shared" si="31"/>
        <v>192004206</v>
      </c>
      <c r="G396" s="122" t="s">
        <v>69</v>
      </c>
      <c r="H396" s="819" t="s">
        <v>41</v>
      </c>
      <c r="I396" s="819" t="s">
        <v>41</v>
      </c>
      <c r="J396" s="344"/>
      <c r="K396" s="763" t="s">
        <v>1182</v>
      </c>
      <c r="M396" s="765"/>
      <c r="N396" s="766"/>
      <c r="O396" s="766"/>
      <c r="P396" s="766"/>
    </row>
    <row r="397" spans="1:16" ht="12.75">
      <c r="A397" s="460" t="s">
        <v>470</v>
      </c>
      <c r="B397" s="755" t="s">
        <v>590</v>
      </c>
      <c r="C397" s="460">
        <v>20</v>
      </c>
      <c r="D397" s="837"/>
      <c r="E397" s="461"/>
      <c r="F397" s="756">
        <v>20</v>
      </c>
      <c r="G397" s="122"/>
      <c r="H397" s="840"/>
      <c r="I397" s="840"/>
      <c r="J397" s="344"/>
      <c r="K397" s="763">
        <v>20</v>
      </c>
      <c r="M397" s="765"/>
      <c r="N397" s="766"/>
      <c r="O397" s="766"/>
      <c r="P397" s="766"/>
    </row>
    <row r="398" spans="1:16" ht="25.5">
      <c r="A398" s="467">
        <v>33</v>
      </c>
      <c r="B398" s="835" t="s">
        <v>641</v>
      </c>
      <c r="C398" s="836" t="s">
        <v>464</v>
      </c>
      <c r="D398" s="837"/>
      <c r="E398" s="461"/>
      <c r="F398" s="836" t="s">
        <v>464</v>
      </c>
      <c r="G398" s="122"/>
      <c r="H398" s="840"/>
      <c r="I398" s="840"/>
      <c r="J398" s="344"/>
      <c r="K398" s="763" t="s">
        <v>464</v>
      </c>
      <c r="M398" s="765"/>
      <c r="N398" s="766"/>
      <c r="O398" s="766"/>
      <c r="P398" s="766"/>
    </row>
    <row r="399" spans="1:16" ht="12.75">
      <c r="A399" s="161" t="s">
        <v>546</v>
      </c>
      <c r="B399" s="758" t="s">
        <v>367</v>
      </c>
      <c r="C399" s="794" t="s">
        <v>278</v>
      </c>
      <c r="D399" s="55"/>
      <c r="E399" s="378"/>
      <c r="F399" s="605" t="str">
        <f>LEFT(C399,5)&amp;E399</f>
        <v>2011</v>
      </c>
      <c r="G399" s="122"/>
      <c r="H399" s="840"/>
      <c r="I399" s="840"/>
      <c r="J399" s="344"/>
      <c r="K399" s="763" t="s">
        <v>278</v>
      </c>
      <c r="M399" s="765"/>
      <c r="N399" s="766"/>
      <c r="O399" s="766"/>
      <c r="P399" s="766"/>
    </row>
    <row r="400" spans="1:16" ht="25.5">
      <c r="A400" s="124">
        <f>IF(E400="","",COUNTA($G$8:G400))</f>
        <v>258</v>
      </c>
      <c r="B400" s="795" t="s">
        <v>1731</v>
      </c>
      <c r="C400" s="838" t="s">
        <v>893</v>
      </c>
      <c r="D400" s="55" t="str">
        <f>LEFT(C400,5)</f>
        <v>20110</v>
      </c>
      <c r="E400" s="378" t="s">
        <v>402</v>
      </c>
      <c r="F400" s="122" t="str">
        <f>LEFT(C400,7)&amp;E400</f>
        <v>201102501</v>
      </c>
      <c r="G400" s="122" t="s">
        <v>77</v>
      </c>
      <c r="H400" s="840"/>
      <c r="I400" s="840"/>
      <c r="J400" s="344"/>
      <c r="K400" s="763" t="s">
        <v>1183</v>
      </c>
      <c r="M400" s="765"/>
      <c r="N400" s="766"/>
      <c r="O400" s="766"/>
      <c r="P400" s="766"/>
    </row>
    <row r="401" spans="1:16" ht="25.5">
      <c r="A401" s="124">
        <f>IF(E401="","",COUNTA($G$8:G401))</f>
        <v>259</v>
      </c>
      <c r="B401" s="795" t="s">
        <v>1732</v>
      </c>
      <c r="C401" s="838" t="s">
        <v>893</v>
      </c>
      <c r="D401" s="55" t="str">
        <f>LEFT(C401,5)</f>
        <v>20110</v>
      </c>
      <c r="E401" s="378" t="s">
        <v>405</v>
      </c>
      <c r="F401" s="122" t="str">
        <f>LEFT(C401,7)&amp;E401</f>
        <v>201102502</v>
      </c>
      <c r="G401" s="122" t="s">
        <v>77</v>
      </c>
      <c r="H401" s="840"/>
      <c r="I401" s="840"/>
      <c r="J401" s="344"/>
      <c r="K401" s="763" t="s">
        <v>1184</v>
      </c>
      <c r="M401" s="765"/>
      <c r="N401" s="766"/>
      <c r="O401" s="766"/>
      <c r="P401" s="766"/>
    </row>
    <row r="402" spans="1:16" ht="25.5">
      <c r="A402" s="124">
        <f>IF(E402="","",COUNTA($G$8:G402))</f>
        <v>260</v>
      </c>
      <c r="B402" s="795" t="s">
        <v>1733</v>
      </c>
      <c r="C402" s="838" t="s">
        <v>909</v>
      </c>
      <c r="D402" s="55" t="str">
        <f t="shared" ref="D402:D408" si="32">LEFT(C402,5)</f>
        <v>20110</v>
      </c>
      <c r="E402" s="378" t="s">
        <v>402</v>
      </c>
      <c r="F402" s="779" t="str">
        <f t="shared" ref="F402:F408" si="33">LEFT(C402,7)&amp;E402</f>
        <v>201102701</v>
      </c>
      <c r="G402" s="122" t="s">
        <v>69</v>
      </c>
      <c r="H402" s="779"/>
      <c r="I402" s="779"/>
      <c r="J402" s="344"/>
      <c r="K402" s="763" t="s">
        <v>1185</v>
      </c>
      <c r="M402" s="765"/>
      <c r="N402" s="766"/>
      <c r="O402" s="766"/>
      <c r="P402" s="766"/>
    </row>
    <row r="403" spans="1:16" ht="12.75">
      <c r="A403" s="124">
        <f>IF(E403="","",COUNTA($G$8:G403))</f>
        <v>261</v>
      </c>
      <c r="B403" s="795" t="s">
        <v>1448</v>
      </c>
      <c r="C403" s="796">
        <v>2011036</v>
      </c>
      <c r="D403" s="55" t="str">
        <f t="shared" si="32"/>
        <v>20110</v>
      </c>
      <c r="E403" s="378" t="s">
        <v>402</v>
      </c>
      <c r="F403" s="122" t="str">
        <f t="shared" si="33"/>
        <v>201103601</v>
      </c>
      <c r="G403" s="122" t="s">
        <v>69</v>
      </c>
      <c r="H403" s="779" t="s">
        <v>41</v>
      </c>
      <c r="I403" s="779"/>
      <c r="J403" s="344"/>
      <c r="K403" s="763" t="s">
        <v>1186</v>
      </c>
      <c r="M403" s="765"/>
      <c r="N403" s="766"/>
      <c r="O403" s="766"/>
      <c r="P403" s="766"/>
    </row>
    <row r="404" spans="1:16" ht="12.75">
      <c r="A404" s="124">
        <f>IF(E404="","",COUNTA($G$8:G404))</f>
        <v>262</v>
      </c>
      <c r="B404" s="795" t="s">
        <v>1506</v>
      </c>
      <c r="C404" s="796">
        <v>2011038</v>
      </c>
      <c r="D404" s="55" t="str">
        <f t="shared" si="32"/>
        <v>20110</v>
      </c>
      <c r="E404" s="378" t="s">
        <v>402</v>
      </c>
      <c r="F404" s="122" t="str">
        <f t="shared" si="33"/>
        <v>201103801</v>
      </c>
      <c r="G404" s="122" t="s">
        <v>69</v>
      </c>
      <c r="H404" s="779" t="s">
        <v>41</v>
      </c>
      <c r="I404" s="779"/>
      <c r="J404" s="344"/>
      <c r="K404" s="763" t="s">
        <v>1187</v>
      </c>
      <c r="M404" s="765"/>
      <c r="N404" s="766"/>
      <c r="O404" s="766"/>
      <c r="P404" s="766"/>
    </row>
    <row r="405" spans="1:16" ht="12.75">
      <c r="A405" s="124">
        <f>IF(E405="","",COUNTA($G$8:G405))</f>
        <v>263</v>
      </c>
      <c r="B405" s="795" t="s">
        <v>1507</v>
      </c>
      <c r="C405" s="796">
        <v>2011043</v>
      </c>
      <c r="D405" s="55" t="str">
        <f t="shared" si="32"/>
        <v>20110</v>
      </c>
      <c r="E405" s="378" t="s">
        <v>402</v>
      </c>
      <c r="F405" s="122" t="str">
        <f t="shared" si="33"/>
        <v>201104301</v>
      </c>
      <c r="G405" s="122" t="s">
        <v>69</v>
      </c>
      <c r="H405" s="779" t="s">
        <v>41</v>
      </c>
      <c r="I405" s="779"/>
      <c r="J405" s="344"/>
      <c r="K405" s="763" t="s">
        <v>1188</v>
      </c>
      <c r="M405" s="765"/>
      <c r="N405" s="766"/>
      <c r="O405" s="766"/>
      <c r="P405" s="766"/>
    </row>
    <row r="406" spans="1:16" ht="12.75">
      <c r="A406" s="124">
        <f>IF(E406="","",COUNTA($G$8:G406))</f>
        <v>264</v>
      </c>
      <c r="B406" s="795" t="s">
        <v>1508</v>
      </c>
      <c r="C406" s="796">
        <v>2011056</v>
      </c>
      <c r="D406" s="55" t="str">
        <f t="shared" si="32"/>
        <v>20110</v>
      </c>
      <c r="E406" s="378" t="s">
        <v>402</v>
      </c>
      <c r="F406" s="122" t="str">
        <f t="shared" si="33"/>
        <v>201105601</v>
      </c>
      <c r="G406" s="122" t="s">
        <v>69</v>
      </c>
      <c r="H406" s="779" t="s">
        <v>41</v>
      </c>
      <c r="I406" s="779"/>
      <c r="J406" s="344"/>
      <c r="K406" s="763" t="s">
        <v>1189</v>
      </c>
      <c r="M406" s="765"/>
      <c r="N406" s="766"/>
      <c r="O406" s="766"/>
      <c r="P406" s="766"/>
    </row>
    <row r="407" spans="1:16" ht="12.75">
      <c r="A407" s="124">
        <f>IF(E407="","",COUNTA($G$8:G407))</f>
        <v>265</v>
      </c>
      <c r="B407" s="795" t="s">
        <v>1509</v>
      </c>
      <c r="C407" s="796">
        <v>2011068</v>
      </c>
      <c r="D407" s="55" t="str">
        <f t="shared" si="32"/>
        <v>20110</v>
      </c>
      <c r="E407" s="378" t="s">
        <v>402</v>
      </c>
      <c r="F407" s="122" t="str">
        <f t="shared" si="33"/>
        <v>201106801</v>
      </c>
      <c r="G407" s="122" t="s">
        <v>69</v>
      </c>
      <c r="H407" s="779" t="s">
        <v>41</v>
      </c>
      <c r="I407" s="779"/>
      <c r="J407" s="344"/>
      <c r="K407" s="763" t="s">
        <v>1190</v>
      </c>
      <c r="M407" s="765"/>
      <c r="N407" s="766"/>
      <c r="O407" s="766"/>
      <c r="P407" s="766"/>
    </row>
    <row r="408" spans="1:16" ht="12.75">
      <c r="A408" s="124">
        <f>IF(E408="","",COUNTA($G$8:G408))</f>
        <v>266</v>
      </c>
      <c r="B408" s="795" t="s">
        <v>1695</v>
      </c>
      <c r="C408" s="796">
        <v>2011068</v>
      </c>
      <c r="D408" s="55" t="str">
        <f t="shared" si="32"/>
        <v>20110</v>
      </c>
      <c r="E408" s="378" t="s">
        <v>405</v>
      </c>
      <c r="F408" s="122" t="str">
        <f t="shared" si="33"/>
        <v>201106802</v>
      </c>
      <c r="G408" s="122" t="s">
        <v>69</v>
      </c>
      <c r="H408" s="779" t="s">
        <v>41</v>
      </c>
      <c r="I408" s="779"/>
      <c r="J408" s="344"/>
      <c r="K408" s="763" t="s">
        <v>1191</v>
      </c>
      <c r="M408" s="765"/>
      <c r="N408" s="766"/>
      <c r="O408" s="766"/>
      <c r="P408" s="766"/>
    </row>
    <row r="409" spans="1:16" ht="12.75">
      <c r="A409" s="161" t="s">
        <v>548</v>
      </c>
      <c r="B409" s="758" t="s">
        <v>368</v>
      </c>
      <c r="C409" s="794" t="s">
        <v>305</v>
      </c>
      <c r="D409" s="101"/>
      <c r="E409" s="378"/>
      <c r="F409" s="605" t="str">
        <f>LEFT(C409,5)&amp;E409</f>
        <v>2012</v>
      </c>
      <c r="G409" s="122"/>
      <c r="H409" s="801"/>
      <c r="I409" s="801"/>
      <c r="J409" s="344"/>
      <c r="K409" s="763" t="s">
        <v>305</v>
      </c>
      <c r="M409" s="765"/>
      <c r="N409" s="766"/>
      <c r="O409" s="766"/>
      <c r="P409" s="766"/>
    </row>
    <row r="410" spans="1:16" ht="25.5">
      <c r="A410" s="124">
        <f>IF(E410="","",COUNTA($G$8:G410))</f>
        <v>267</v>
      </c>
      <c r="B410" s="795" t="s">
        <v>1645</v>
      </c>
      <c r="C410" s="796" t="s">
        <v>154</v>
      </c>
      <c r="D410" s="55" t="str">
        <f>LEFT(C410,5)</f>
        <v>20120</v>
      </c>
      <c r="E410" s="378" t="s">
        <v>402</v>
      </c>
      <c r="F410" s="122" t="str">
        <f>LEFT(C410,7)&amp;E410</f>
        <v>201203001</v>
      </c>
      <c r="G410" s="122" t="s">
        <v>77</v>
      </c>
      <c r="H410" s="779"/>
      <c r="I410" s="779"/>
      <c r="J410" s="344"/>
      <c r="K410" s="763" t="s">
        <v>1192</v>
      </c>
      <c r="M410" s="765"/>
      <c r="N410" s="766"/>
      <c r="O410" s="766"/>
      <c r="P410" s="766"/>
    </row>
    <row r="411" spans="1:16" ht="25.5">
      <c r="A411" s="124">
        <f>IF(E411="","",COUNTA($G$8:G411))</f>
        <v>268</v>
      </c>
      <c r="B411" s="795" t="s">
        <v>1646</v>
      </c>
      <c r="C411" s="816" t="s">
        <v>695</v>
      </c>
      <c r="D411" s="55" t="str">
        <f>LEFT(C411,5)</f>
        <v>20120</v>
      </c>
      <c r="E411" s="378" t="s">
        <v>402</v>
      </c>
      <c r="F411" s="122" t="str">
        <f>LEFT(C411,7)&amp;E411</f>
        <v>201204001</v>
      </c>
      <c r="G411" s="122" t="s">
        <v>77</v>
      </c>
      <c r="H411" s="779"/>
      <c r="I411" s="779"/>
      <c r="J411" s="344"/>
      <c r="K411" s="763" t="s">
        <v>1193</v>
      </c>
      <c r="M411" s="765"/>
      <c r="N411" s="766"/>
      <c r="O411" s="766"/>
      <c r="P411" s="766"/>
    </row>
    <row r="412" spans="1:16" ht="25.5">
      <c r="A412" s="124">
        <f>IF(E412="","",COUNTA($G$8:G412))</f>
        <v>269</v>
      </c>
      <c r="B412" s="795" t="s">
        <v>1734</v>
      </c>
      <c r="C412" s="816" t="s">
        <v>694</v>
      </c>
      <c r="D412" s="55" t="str">
        <f>LEFT(C412,5)</f>
        <v>20120</v>
      </c>
      <c r="E412" s="378" t="s">
        <v>402</v>
      </c>
      <c r="F412" s="122" t="str">
        <f>LEFT(C412,7)&amp;E412</f>
        <v>201205001</v>
      </c>
      <c r="G412" s="122" t="s">
        <v>77</v>
      </c>
      <c r="H412" s="779"/>
      <c r="I412" s="779"/>
      <c r="J412" s="344"/>
      <c r="K412" s="763" t="s">
        <v>1194</v>
      </c>
      <c r="M412" s="765"/>
      <c r="N412" s="766"/>
      <c r="O412" s="766"/>
      <c r="P412" s="766"/>
    </row>
    <row r="413" spans="1:16" ht="25.5">
      <c r="A413" s="124">
        <f>IF(E413="","",COUNTA($G$8:G413))</f>
        <v>270</v>
      </c>
      <c r="B413" s="795" t="s">
        <v>1735</v>
      </c>
      <c r="C413" s="816" t="s">
        <v>696</v>
      </c>
      <c r="D413" s="55" t="str">
        <f>LEFT(C413,5)</f>
        <v>20120</v>
      </c>
      <c r="E413" s="378" t="s">
        <v>402</v>
      </c>
      <c r="F413" s="122" t="str">
        <f>LEFT(C413,7)&amp;E413</f>
        <v>201207001</v>
      </c>
      <c r="G413" s="122" t="s">
        <v>77</v>
      </c>
      <c r="H413" s="779"/>
      <c r="I413" s="779"/>
      <c r="J413" s="344"/>
      <c r="K413" s="763" t="s">
        <v>1195</v>
      </c>
      <c r="M413" s="765"/>
      <c r="N413" s="766"/>
      <c r="O413" s="766"/>
      <c r="P413" s="766"/>
    </row>
    <row r="414" spans="1:16" ht="25.5">
      <c r="A414" s="124">
        <f>IF(E414="","",COUNTA($G$8:G414))</f>
        <v>271</v>
      </c>
      <c r="B414" s="795" t="s">
        <v>1736</v>
      </c>
      <c r="C414" s="816" t="s">
        <v>697</v>
      </c>
      <c r="D414" s="55" t="str">
        <f>LEFT(C414,5)</f>
        <v>20120</v>
      </c>
      <c r="E414" s="378" t="s">
        <v>402</v>
      </c>
      <c r="F414" s="122" t="str">
        <f>LEFT(C414,7)&amp;E414</f>
        <v>201208001</v>
      </c>
      <c r="G414" s="122" t="s">
        <v>77</v>
      </c>
      <c r="H414" s="779"/>
      <c r="I414" s="779"/>
      <c r="J414" s="344"/>
      <c r="K414" s="763" t="s">
        <v>1196</v>
      </c>
      <c r="M414" s="765"/>
      <c r="N414" s="766"/>
      <c r="O414" s="766"/>
      <c r="P414" s="766"/>
    </row>
    <row r="415" spans="1:16" ht="12.75">
      <c r="A415" s="161" t="s">
        <v>550</v>
      </c>
      <c r="B415" s="758" t="s">
        <v>369</v>
      </c>
      <c r="C415" s="794" t="s">
        <v>279</v>
      </c>
      <c r="D415" s="55"/>
      <c r="E415" s="378"/>
      <c r="F415" s="605" t="str">
        <f>LEFT(C415,5)&amp;E415</f>
        <v>2013</v>
      </c>
      <c r="G415" s="122"/>
      <c r="H415" s="801"/>
      <c r="I415" s="801"/>
      <c r="J415" s="344"/>
      <c r="K415" s="763" t="s">
        <v>279</v>
      </c>
      <c r="M415" s="765"/>
      <c r="N415" s="766"/>
      <c r="O415" s="766"/>
      <c r="P415" s="766"/>
    </row>
    <row r="416" spans="1:16" ht="12.75">
      <c r="A416" s="124">
        <f>IF(E416="","",COUNTA($G$8:G416))</f>
        <v>272</v>
      </c>
      <c r="B416" s="795" t="s">
        <v>1737</v>
      </c>
      <c r="C416" s="796" t="s">
        <v>280</v>
      </c>
      <c r="D416" s="55" t="str">
        <f t="shared" ref="D416:D423" si="34">LEFT(C416,5)</f>
        <v>20131</v>
      </c>
      <c r="E416" s="378" t="s">
        <v>402</v>
      </c>
      <c r="F416" s="122" t="str">
        <f t="shared" ref="F416:F423" si="35">LEFT(C416,7)&amp;E416</f>
        <v>201310101</v>
      </c>
      <c r="G416" s="122" t="s">
        <v>69</v>
      </c>
      <c r="H416" s="779" t="s">
        <v>41</v>
      </c>
      <c r="I416" s="779"/>
      <c r="J416" s="344"/>
      <c r="K416" s="763" t="s">
        <v>1197</v>
      </c>
      <c r="M416" s="765"/>
      <c r="N416" s="766"/>
      <c r="O416" s="766"/>
      <c r="P416" s="766"/>
    </row>
    <row r="417" spans="1:16" ht="12.75">
      <c r="A417" s="124">
        <f>IF(E417="","",COUNTA($G$8:G417))</f>
        <v>273</v>
      </c>
      <c r="B417" s="795" t="s">
        <v>1449</v>
      </c>
      <c r="C417" s="796" t="s">
        <v>280</v>
      </c>
      <c r="D417" s="55" t="str">
        <f t="shared" si="34"/>
        <v>20131</v>
      </c>
      <c r="E417" s="378" t="s">
        <v>405</v>
      </c>
      <c r="F417" s="122" t="str">
        <f t="shared" si="35"/>
        <v>201310102</v>
      </c>
      <c r="G417" s="122" t="s">
        <v>69</v>
      </c>
      <c r="H417" s="779"/>
      <c r="I417" s="779"/>
      <c r="J417" s="344"/>
      <c r="K417" s="763" t="s">
        <v>1198</v>
      </c>
      <c r="M417" s="765"/>
      <c r="N417" s="766"/>
      <c r="O417" s="766"/>
      <c r="P417" s="766"/>
    </row>
    <row r="418" spans="1:16" ht="12.75">
      <c r="A418" s="124">
        <f>IF(E418="","",COUNTA($G$8:G418))</f>
        <v>274</v>
      </c>
      <c r="B418" s="795" t="s">
        <v>1450</v>
      </c>
      <c r="C418" s="796" t="s">
        <v>280</v>
      </c>
      <c r="D418" s="55" t="str">
        <f t="shared" si="34"/>
        <v>20131</v>
      </c>
      <c r="E418" s="378" t="s">
        <v>406</v>
      </c>
      <c r="F418" s="122" t="str">
        <f t="shared" si="35"/>
        <v>201310103</v>
      </c>
      <c r="G418" s="122" t="s">
        <v>69</v>
      </c>
      <c r="H418" s="779"/>
      <c r="I418" s="779"/>
      <c r="J418" s="344"/>
      <c r="K418" s="763" t="s">
        <v>1199</v>
      </c>
      <c r="M418" s="765"/>
      <c r="N418" s="766"/>
      <c r="O418" s="766"/>
      <c r="P418" s="766"/>
    </row>
    <row r="419" spans="1:16" ht="12.75">
      <c r="A419" s="124">
        <f>IF(E419="","",COUNTA($G$8:G419))</f>
        <v>275</v>
      </c>
      <c r="B419" s="795" t="s">
        <v>1451</v>
      </c>
      <c r="C419" s="796" t="s">
        <v>280</v>
      </c>
      <c r="D419" s="55" t="str">
        <f t="shared" si="34"/>
        <v>20131</v>
      </c>
      <c r="E419" s="378" t="s">
        <v>407</v>
      </c>
      <c r="F419" s="122" t="str">
        <f t="shared" si="35"/>
        <v>201310104</v>
      </c>
      <c r="G419" s="122" t="s">
        <v>69</v>
      </c>
      <c r="H419" s="779" t="s">
        <v>41</v>
      </c>
      <c r="I419" s="779"/>
      <c r="J419" s="344"/>
      <c r="K419" s="763" t="s">
        <v>1200</v>
      </c>
      <c r="M419" s="765"/>
      <c r="N419" s="766"/>
      <c r="O419" s="766"/>
      <c r="P419" s="766"/>
    </row>
    <row r="420" spans="1:16" ht="12.75">
      <c r="A420" s="124">
        <f>IF(E420="","",COUNTA($G$8:G420))</f>
        <v>276</v>
      </c>
      <c r="B420" s="795" t="s">
        <v>1452</v>
      </c>
      <c r="C420" s="796" t="s">
        <v>280</v>
      </c>
      <c r="D420" s="55" t="str">
        <f t="shared" si="34"/>
        <v>20131</v>
      </c>
      <c r="E420" s="378" t="s">
        <v>408</v>
      </c>
      <c r="F420" s="122" t="str">
        <f t="shared" si="35"/>
        <v>201310105</v>
      </c>
      <c r="G420" s="122" t="s">
        <v>69</v>
      </c>
      <c r="H420" s="779" t="s">
        <v>41</v>
      </c>
      <c r="I420" s="779"/>
      <c r="J420" s="344"/>
      <c r="K420" s="763" t="s">
        <v>1201</v>
      </c>
      <c r="M420" s="765"/>
      <c r="N420" s="766"/>
      <c r="O420" s="766"/>
      <c r="P420" s="766"/>
    </row>
    <row r="421" spans="1:16" ht="12.75">
      <c r="A421" s="124">
        <f>IF(E421="","",COUNTA($G$8:G421))</f>
        <v>277</v>
      </c>
      <c r="B421" s="795" t="s">
        <v>1453</v>
      </c>
      <c r="C421" s="796" t="s">
        <v>280</v>
      </c>
      <c r="D421" s="55" t="str">
        <f t="shared" si="34"/>
        <v>20131</v>
      </c>
      <c r="E421" s="378" t="s">
        <v>409</v>
      </c>
      <c r="F421" s="122" t="str">
        <f t="shared" si="35"/>
        <v>201310106</v>
      </c>
      <c r="G421" s="122" t="s">
        <v>69</v>
      </c>
      <c r="H421" s="779"/>
      <c r="I421" s="779"/>
      <c r="J421" s="344"/>
      <c r="K421" s="763" t="s">
        <v>1202</v>
      </c>
      <c r="M421" s="765"/>
      <c r="N421" s="766"/>
      <c r="O421" s="766"/>
      <c r="P421" s="766"/>
    </row>
    <row r="422" spans="1:16" ht="25.5">
      <c r="A422" s="124">
        <f>IF(E422="","",COUNTA($G$8:G422))</f>
        <v>278</v>
      </c>
      <c r="B422" s="795" t="s">
        <v>1738</v>
      </c>
      <c r="C422" s="796" t="s">
        <v>1516</v>
      </c>
      <c r="D422" s="839" t="str">
        <f t="shared" si="34"/>
        <v>20132</v>
      </c>
      <c r="E422" s="796" t="s">
        <v>402</v>
      </c>
      <c r="F422" s="796" t="str">
        <f t="shared" si="35"/>
        <v>201321001</v>
      </c>
      <c r="G422" s="122" t="s">
        <v>69</v>
      </c>
      <c r="H422" s="779" t="s">
        <v>41</v>
      </c>
      <c r="I422" s="779"/>
      <c r="J422" s="344"/>
      <c r="K422" s="763" t="s">
        <v>1203</v>
      </c>
      <c r="L422" s="790"/>
      <c r="M422" s="765"/>
      <c r="N422" s="766"/>
      <c r="O422" s="766"/>
      <c r="P422" s="766"/>
    </row>
    <row r="423" spans="1:16" ht="12.75">
      <c r="A423" s="124">
        <f>IF(E423="","",COUNTA($G$8:G423))</f>
        <v>279</v>
      </c>
      <c r="B423" s="795" t="s">
        <v>1739</v>
      </c>
      <c r="C423" s="796" t="s">
        <v>1516</v>
      </c>
      <c r="D423" s="839" t="str">
        <f t="shared" si="34"/>
        <v>20132</v>
      </c>
      <c r="E423" s="796" t="s">
        <v>405</v>
      </c>
      <c r="F423" s="796" t="str">
        <f t="shared" si="35"/>
        <v>201321002</v>
      </c>
      <c r="G423" s="122" t="s">
        <v>69</v>
      </c>
      <c r="H423" s="779" t="s">
        <v>41</v>
      </c>
      <c r="I423" s="779"/>
      <c r="J423" s="344"/>
      <c r="K423" s="763" t="s">
        <v>1204</v>
      </c>
      <c r="L423" s="790"/>
      <c r="M423" s="765"/>
      <c r="N423" s="766"/>
      <c r="O423" s="766"/>
      <c r="P423" s="766"/>
    </row>
    <row r="424" spans="1:16" ht="12.75">
      <c r="A424" s="133">
        <v>34</v>
      </c>
      <c r="B424" s="835" t="s">
        <v>642</v>
      </c>
      <c r="C424" s="836" t="s">
        <v>673</v>
      </c>
      <c r="D424" s="55"/>
      <c r="E424" s="378"/>
      <c r="F424" s="836" t="s">
        <v>673</v>
      </c>
      <c r="G424" s="122"/>
      <c r="H424" s="801"/>
      <c r="I424" s="801"/>
      <c r="J424" s="344"/>
      <c r="K424" s="763" t="s">
        <v>673</v>
      </c>
      <c r="M424" s="765"/>
      <c r="N424" s="766"/>
      <c r="O424" s="766"/>
      <c r="P424" s="766"/>
    </row>
    <row r="425" spans="1:16" ht="12.75">
      <c r="A425" s="161" t="s">
        <v>552</v>
      </c>
      <c r="B425" s="758" t="s">
        <v>2119</v>
      </c>
      <c r="C425" s="794" t="s">
        <v>306</v>
      </c>
      <c r="D425" s="55"/>
      <c r="E425" s="378"/>
      <c r="F425" s="605" t="str">
        <f>LEFT(C425,5)&amp;E425</f>
        <v>2021</v>
      </c>
      <c r="G425" s="122"/>
      <c r="H425" s="801"/>
      <c r="I425" s="801"/>
      <c r="J425" s="344"/>
      <c r="K425" s="763" t="s">
        <v>306</v>
      </c>
      <c r="M425" s="765"/>
      <c r="N425" s="766"/>
      <c r="O425" s="766"/>
      <c r="P425" s="766"/>
    </row>
    <row r="426" spans="1:16" ht="25.5">
      <c r="A426" s="124">
        <f>IF(E426="","",COUNTA($G$8:G426))</f>
        <v>280</v>
      </c>
      <c r="B426" s="795" t="s">
        <v>1647</v>
      </c>
      <c r="C426" s="816" t="s">
        <v>860</v>
      </c>
      <c r="D426" s="55" t="str">
        <f t="shared" ref="D426:D432" si="36">LEFT(C426,5)</f>
        <v>20210</v>
      </c>
      <c r="E426" s="378" t="s">
        <v>402</v>
      </c>
      <c r="F426" s="122" t="str">
        <f t="shared" ref="F426:F432" si="37">LEFT(C426,7)&amp;E426</f>
        <v>202101201</v>
      </c>
      <c r="G426" s="122" t="s">
        <v>1783</v>
      </c>
      <c r="H426" s="779"/>
      <c r="I426" s="779"/>
      <c r="J426" s="344"/>
      <c r="K426" s="763" t="s">
        <v>1205</v>
      </c>
      <c r="M426" s="765"/>
      <c r="N426" s="766"/>
      <c r="O426" s="766"/>
      <c r="P426" s="766"/>
    </row>
    <row r="427" spans="1:16" ht="25.5">
      <c r="A427" s="124">
        <f>IF(E427="","",COUNTA($G$8:G427))</f>
        <v>281</v>
      </c>
      <c r="B427" s="795" t="s">
        <v>1648</v>
      </c>
      <c r="C427" s="816" t="s">
        <v>860</v>
      </c>
      <c r="D427" s="55" t="str">
        <f t="shared" si="36"/>
        <v>20210</v>
      </c>
      <c r="E427" s="378" t="s">
        <v>405</v>
      </c>
      <c r="F427" s="122" t="str">
        <f t="shared" si="37"/>
        <v>202101202</v>
      </c>
      <c r="G427" s="122" t="s">
        <v>77</v>
      </c>
      <c r="H427" s="779"/>
      <c r="I427" s="779"/>
      <c r="J427" s="344"/>
      <c r="K427" s="763" t="s">
        <v>1206</v>
      </c>
      <c r="M427" s="765"/>
      <c r="N427" s="766"/>
      <c r="O427" s="766"/>
      <c r="P427" s="766"/>
    </row>
    <row r="428" spans="1:16" ht="25.5">
      <c r="A428" s="124">
        <f>IF(E428="","",COUNTA($G$8:G428))</f>
        <v>282</v>
      </c>
      <c r="B428" s="795" t="s">
        <v>1649</v>
      </c>
      <c r="C428" s="816" t="s">
        <v>417</v>
      </c>
      <c r="D428" s="55" t="str">
        <f t="shared" si="36"/>
        <v>20210</v>
      </c>
      <c r="E428" s="378" t="s">
        <v>402</v>
      </c>
      <c r="F428" s="122" t="str">
        <f t="shared" si="37"/>
        <v>202101301</v>
      </c>
      <c r="G428" s="122" t="s">
        <v>77</v>
      </c>
      <c r="H428" s="779"/>
      <c r="I428" s="779"/>
      <c r="J428" s="344"/>
      <c r="K428" s="763" t="s">
        <v>1207</v>
      </c>
      <c r="M428" s="765"/>
      <c r="N428" s="766"/>
      <c r="O428" s="766"/>
      <c r="P428" s="766"/>
    </row>
    <row r="429" spans="1:16" ht="25.5">
      <c r="A429" s="124">
        <f>IF(E429="","",COUNTA($G$8:G429))</f>
        <v>283</v>
      </c>
      <c r="B429" s="795" t="s">
        <v>1650</v>
      </c>
      <c r="C429" s="816" t="s">
        <v>417</v>
      </c>
      <c r="D429" s="55" t="str">
        <f t="shared" si="36"/>
        <v>20210</v>
      </c>
      <c r="E429" s="378" t="s">
        <v>405</v>
      </c>
      <c r="F429" s="122" t="str">
        <f t="shared" si="37"/>
        <v>202101302</v>
      </c>
      <c r="G429" s="122" t="s">
        <v>77</v>
      </c>
      <c r="H429" s="779"/>
      <c r="I429" s="779"/>
      <c r="J429" s="344"/>
      <c r="K429" s="763" t="s">
        <v>1208</v>
      </c>
      <c r="M429" s="765"/>
      <c r="N429" s="766"/>
      <c r="O429" s="766"/>
      <c r="P429" s="766"/>
    </row>
    <row r="430" spans="1:16" ht="25.5">
      <c r="A430" s="124">
        <f>IF(E430="","",COUNTA($G$8:G430))</f>
        <v>284</v>
      </c>
      <c r="B430" s="795" t="s">
        <v>1651</v>
      </c>
      <c r="C430" s="816" t="s">
        <v>417</v>
      </c>
      <c r="D430" s="55" t="str">
        <f t="shared" si="36"/>
        <v>20210</v>
      </c>
      <c r="E430" s="378" t="s">
        <v>406</v>
      </c>
      <c r="F430" s="122" t="str">
        <f t="shared" si="37"/>
        <v>202101303</v>
      </c>
      <c r="G430" s="122" t="s">
        <v>42</v>
      </c>
      <c r="H430" s="779"/>
      <c r="I430" s="779"/>
      <c r="J430" s="344"/>
      <c r="K430" s="763" t="s">
        <v>1209</v>
      </c>
      <c r="M430" s="765"/>
      <c r="N430" s="766"/>
      <c r="O430" s="766"/>
      <c r="P430" s="766"/>
    </row>
    <row r="431" spans="1:16" ht="25.5">
      <c r="A431" s="124">
        <f>IF(E431="","",COUNTA($G$8:G431))</f>
        <v>285</v>
      </c>
      <c r="B431" s="795" t="s">
        <v>1652</v>
      </c>
      <c r="C431" s="796" t="s">
        <v>156</v>
      </c>
      <c r="D431" s="55" t="str">
        <f t="shared" si="36"/>
        <v>20210</v>
      </c>
      <c r="E431" s="378" t="s">
        <v>402</v>
      </c>
      <c r="F431" s="122" t="str">
        <f t="shared" si="37"/>
        <v>202101901</v>
      </c>
      <c r="G431" s="122" t="s">
        <v>1783</v>
      </c>
      <c r="H431" s="779"/>
      <c r="I431" s="779"/>
      <c r="J431" s="344"/>
      <c r="K431" s="763" t="s">
        <v>1210</v>
      </c>
      <c r="M431" s="765"/>
      <c r="N431" s="766"/>
      <c r="O431" s="766"/>
      <c r="P431" s="766"/>
    </row>
    <row r="432" spans="1:16" s="842" customFormat="1" ht="25.5">
      <c r="A432" s="124">
        <f>IF(E432="","",COUNTA($G$8:G432))</f>
        <v>286</v>
      </c>
      <c r="B432" s="795" t="s">
        <v>1653</v>
      </c>
      <c r="C432" s="796" t="s">
        <v>156</v>
      </c>
      <c r="D432" s="55" t="str">
        <f t="shared" si="36"/>
        <v>20210</v>
      </c>
      <c r="E432" s="378" t="s">
        <v>405</v>
      </c>
      <c r="F432" s="122" t="str">
        <f t="shared" si="37"/>
        <v>202101902</v>
      </c>
      <c r="G432" s="122" t="s">
        <v>77</v>
      </c>
      <c r="H432" s="779"/>
      <c r="I432" s="779"/>
      <c r="J432" s="344"/>
      <c r="K432" s="763" t="s">
        <v>1211</v>
      </c>
      <c r="M432" s="765"/>
      <c r="N432" s="766"/>
      <c r="O432" s="766"/>
      <c r="P432" s="766"/>
    </row>
    <row r="433" spans="1:16" s="842" customFormat="1" ht="12.75">
      <c r="A433" s="161" t="s">
        <v>554</v>
      </c>
      <c r="B433" s="758" t="s">
        <v>370</v>
      </c>
      <c r="C433" s="794" t="s">
        <v>15</v>
      </c>
      <c r="D433" s="101"/>
      <c r="E433" s="378"/>
      <c r="F433" s="605" t="str">
        <f>LEFT(C433,5)&amp;E433</f>
        <v>2022</v>
      </c>
      <c r="G433" s="779"/>
      <c r="H433" s="801"/>
      <c r="I433" s="801"/>
      <c r="J433" s="344"/>
      <c r="K433" s="763" t="s">
        <v>15</v>
      </c>
      <c r="M433" s="765"/>
      <c r="N433" s="766"/>
      <c r="O433" s="766"/>
      <c r="P433" s="766"/>
    </row>
    <row r="434" spans="1:16" ht="25.5">
      <c r="A434" s="124">
        <f>IF(E434="","",COUNTA($G$8:G434))</f>
        <v>287</v>
      </c>
      <c r="B434" s="795" t="s">
        <v>1671</v>
      </c>
      <c r="C434" s="796">
        <v>2022101</v>
      </c>
      <c r="D434" s="55" t="str">
        <f t="shared" ref="D434:D439" si="38">LEFT(C434,5)</f>
        <v>20221</v>
      </c>
      <c r="E434" s="378" t="s">
        <v>402</v>
      </c>
      <c r="F434" s="779" t="str">
        <f t="shared" ref="F434:F439" si="39">LEFT(C434,7)&amp;E434</f>
        <v>202210101</v>
      </c>
      <c r="G434" s="122" t="s">
        <v>42</v>
      </c>
      <c r="H434" s="819" t="s">
        <v>41</v>
      </c>
      <c r="I434" s="819"/>
      <c r="J434" s="344"/>
      <c r="K434" s="763" t="s">
        <v>1212</v>
      </c>
      <c r="L434" s="727"/>
      <c r="M434" s="765"/>
      <c r="N434" s="766"/>
      <c r="O434" s="766"/>
      <c r="P434" s="766"/>
    </row>
    <row r="435" spans="1:16" ht="25.5">
      <c r="A435" s="124">
        <f>IF(E435="","",COUNTA($G$8:G435))</f>
        <v>288</v>
      </c>
      <c r="B435" s="795" t="s">
        <v>1672</v>
      </c>
      <c r="C435" s="796">
        <v>2022101</v>
      </c>
      <c r="D435" s="55" t="str">
        <f t="shared" si="38"/>
        <v>20221</v>
      </c>
      <c r="E435" s="378" t="s">
        <v>405</v>
      </c>
      <c r="F435" s="779" t="str">
        <f t="shared" si="39"/>
        <v>202210102</v>
      </c>
      <c r="G435" s="122" t="s">
        <v>42</v>
      </c>
      <c r="H435" s="819" t="s">
        <v>41</v>
      </c>
      <c r="I435" s="819"/>
      <c r="J435" s="344"/>
      <c r="K435" s="763" t="s">
        <v>1213</v>
      </c>
      <c r="L435" s="727"/>
      <c r="M435" s="765"/>
      <c r="N435" s="766"/>
      <c r="O435" s="766"/>
      <c r="P435" s="766"/>
    </row>
    <row r="436" spans="1:16" ht="12.75">
      <c r="A436" s="124">
        <f>IF(E436="","",COUNTA($G$8:G436))</f>
        <v>289</v>
      </c>
      <c r="B436" s="795" t="s">
        <v>1673</v>
      </c>
      <c r="C436" s="796">
        <v>2022101</v>
      </c>
      <c r="D436" s="55" t="str">
        <f t="shared" si="38"/>
        <v>20221</v>
      </c>
      <c r="E436" s="378" t="s">
        <v>406</v>
      </c>
      <c r="F436" s="779" t="str">
        <f t="shared" si="39"/>
        <v>202210103</v>
      </c>
      <c r="G436" s="122" t="s">
        <v>1783</v>
      </c>
      <c r="H436" s="779" t="s">
        <v>41</v>
      </c>
      <c r="I436" s="779"/>
      <c r="J436" s="344"/>
      <c r="K436" s="763" t="s">
        <v>1214</v>
      </c>
      <c r="M436" s="765"/>
      <c r="N436" s="766"/>
      <c r="O436" s="766"/>
      <c r="P436" s="766"/>
    </row>
    <row r="437" spans="1:16" ht="25.5">
      <c r="A437" s="124">
        <f>IF(E437="","",COUNTA($G$8:G437))</f>
        <v>290</v>
      </c>
      <c r="B437" s="795" t="s">
        <v>1674</v>
      </c>
      <c r="C437" s="796">
        <v>2022103</v>
      </c>
      <c r="D437" s="55" t="str">
        <f t="shared" si="38"/>
        <v>20221</v>
      </c>
      <c r="E437" s="378" t="s">
        <v>402</v>
      </c>
      <c r="F437" s="779" t="str">
        <f t="shared" si="39"/>
        <v>202210301</v>
      </c>
      <c r="G437" s="122" t="s">
        <v>77</v>
      </c>
      <c r="H437" s="819" t="s">
        <v>41</v>
      </c>
      <c r="I437" s="819" t="s">
        <v>5</v>
      </c>
      <c r="J437" s="344"/>
      <c r="K437" s="763" t="s">
        <v>1215</v>
      </c>
      <c r="M437" s="765"/>
      <c r="N437" s="766"/>
      <c r="O437" s="766"/>
      <c r="P437" s="766"/>
    </row>
    <row r="438" spans="1:16" ht="25.5">
      <c r="A438" s="124">
        <f>IF(E438="","",COUNTA($G$8:G438))</f>
        <v>291</v>
      </c>
      <c r="B438" s="795" t="s">
        <v>1675</v>
      </c>
      <c r="C438" s="796">
        <v>2022103</v>
      </c>
      <c r="D438" s="55" t="str">
        <f t="shared" si="38"/>
        <v>20221</v>
      </c>
      <c r="E438" s="378" t="s">
        <v>405</v>
      </c>
      <c r="F438" s="779" t="str">
        <f t="shared" si="39"/>
        <v>202210302</v>
      </c>
      <c r="G438" s="122" t="s">
        <v>77</v>
      </c>
      <c r="H438" s="819" t="s">
        <v>41</v>
      </c>
      <c r="I438" s="819"/>
      <c r="J438" s="344"/>
      <c r="K438" s="763" t="s">
        <v>1216</v>
      </c>
      <c r="M438" s="765"/>
      <c r="N438" s="766"/>
      <c r="O438" s="766"/>
      <c r="P438" s="766"/>
    </row>
    <row r="439" spans="1:16" ht="12.75">
      <c r="A439" s="124">
        <f>IF(E439="","",COUNTA($G$8:G439))</f>
        <v>292</v>
      </c>
      <c r="B439" s="795" t="s">
        <v>1772</v>
      </c>
      <c r="C439" s="796">
        <v>2022201</v>
      </c>
      <c r="D439" s="55" t="str">
        <f t="shared" si="38"/>
        <v>20222</v>
      </c>
      <c r="E439" s="378" t="s">
        <v>402</v>
      </c>
      <c r="F439" s="779" t="str">
        <f t="shared" si="39"/>
        <v>202220101</v>
      </c>
      <c r="G439" s="122" t="s">
        <v>69</v>
      </c>
      <c r="H439" s="779" t="s">
        <v>41</v>
      </c>
      <c r="I439" s="779"/>
      <c r="J439" s="344"/>
      <c r="K439" s="763" t="s">
        <v>1217</v>
      </c>
      <c r="M439" s="765"/>
      <c r="N439" s="766"/>
      <c r="O439" s="766"/>
      <c r="P439" s="766"/>
    </row>
    <row r="440" spans="1:16" s="766" customFormat="1" ht="12.75">
      <c r="A440" s="177" t="s">
        <v>556</v>
      </c>
      <c r="B440" s="758" t="s">
        <v>894</v>
      </c>
      <c r="C440" s="794" t="s">
        <v>896</v>
      </c>
      <c r="D440" s="843" t="s">
        <v>896</v>
      </c>
      <c r="E440" s="409"/>
      <c r="F440" s="844" t="s">
        <v>896</v>
      </c>
      <c r="G440" s="178"/>
      <c r="H440" s="799"/>
      <c r="I440" s="799"/>
      <c r="J440" s="344"/>
      <c r="K440" s="763" t="s">
        <v>896</v>
      </c>
      <c r="L440" s="834"/>
      <c r="M440" s="765"/>
    </row>
    <row r="441" spans="1:16" ht="12.75">
      <c r="A441" s="124">
        <f>IF(E441="","",COUNTA($G$8:G441))</f>
        <v>293</v>
      </c>
      <c r="B441" s="795" t="s">
        <v>1654</v>
      </c>
      <c r="C441" s="796" t="s">
        <v>895</v>
      </c>
      <c r="D441" s="55" t="str">
        <f>LEFT(C441,5)</f>
        <v>20232</v>
      </c>
      <c r="E441" s="378" t="s">
        <v>402</v>
      </c>
      <c r="F441" s="122" t="str">
        <f>LEFT(C441,7)&amp;E441</f>
        <v>202323201</v>
      </c>
      <c r="G441" s="122" t="s">
        <v>69</v>
      </c>
      <c r="H441" s="779" t="s">
        <v>41</v>
      </c>
      <c r="I441" s="779"/>
      <c r="J441" s="344"/>
      <c r="K441" s="763" t="s">
        <v>1218</v>
      </c>
      <c r="M441" s="765"/>
      <c r="N441" s="766"/>
      <c r="O441" s="766"/>
      <c r="P441" s="766"/>
    </row>
    <row r="442" spans="1:16" ht="12.75">
      <c r="A442" s="124">
        <f>IF(E442="","",COUNTA($G$8:G442))</f>
        <v>294</v>
      </c>
      <c r="B442" s="795" t="s">
        <v>1454</v>
      </c>
      <c r="C442" s="796" t="s">
        <v>895</v>
      </c>
      <c r="D442" s="55" t="str">
        <f>LEFT(C442,5)</f>
        <v>20232</v>
      </c>
      <c r="E442" s="378" t="s">
        <v>405</v>
      </c>
      <c r="F442" s="122" t="str">
        <f>LEFT(C442,7)&amp;E442</f>
        <v>202323202</v>
      </c>
      <c r="G442" s="122" t="s">
        <v>220</v>
      </c>
      <c r="H442" s="779" t="s">
        <v>41</v>
      </c>
      <c r="I442" s="779"/>
      <c r="J442" s="344"/>
      <c r="K442" s="763" t="s">
        <v>1219</v>
      </c>
      <c r="M442" s="765"/>
      <c r="N442" s="766"/>
      <c r="O442" s="766"/>
      <c r="P442" s="766"/>
    </row>
    <row r="443" spans="1:16" ht="12.75">
      <c r="A443" s="124">
        <f>IF(E443="","",COUNTA($G$8:G443))</f>
        <v>295</v>
      </c>
      <c r="B443" s="795" t="s">
        <v>1455</v>
      </c>
      <c r="C443" s="796" t="s">
        <v>895</v>
      </c>
      <c r="D443" s="55" t="str">
        <f>LEFT(C443,5)</f>
        <v>20232</v>
      </c>
      <c r="E443" s="378" t="s">
        <v>406</v>
      </c>
      <c r="F443" s="779" t="str">
        <f>LEFT(C443,7)&amp;E443</f>
        <v>202323203</v>
      </c>
      <c r="G443" s="122" t="s">
        <v>69</v>
      </c>
      <c r="H443" s="779" t="s">
        <v>41</v>
      </c>
      <c r="I443" s="779"/>
      <c r="J443" s="344"/>
      <c r="K443" s="763" t="s">
        <v>1220</v>
      </c>
      <c r="M443" s="765"/>
      <c r="N443" s="766"/>
      <c r="O443" s="766"/>
      <c r="P443" s="766"/>
    </row>
    <row r="444" spans="1:16" ht="12.75">
      <c r="A444" s="161" t="s">
        <v>723</v>
      </c>
      <c r="B444" s="758" t="s">
        <v>371</v>
      </c>
      <c r="C444" s="794" t="s">
        <v>281</v>
      </c>
      <c r="D444" s="55"/>
      <c r="E444" s="409"/>
      <c r="F444" s="605" t="str">
        <f>LEFT(C444,5)&amp;E444</f>
        <v>2029</v>
      </c>
      <c r="G444" s="122"/>
      <c r="H444" s="801"/>
      <c r="I444" s="801"/>
      <c r="J444" s="344"/>
      <c r="K444" s="763" t="s">
        <v>281</v>
      </c>
      <c r="M444" s="765"/>
      <c r="N444" s="766"/>
      <c r="O444" s="766"/>
      <c r="P444" s="766"/>
    </row>
    <row r="445" spans="1:16" ht="12.75">
      <c r="A445" s="124">
        <f>IF(E445="","",COUNTA($G$8:G445))</f>
        <v>296</v>
      </c>
      <c r="B445" s="795" t="s">
        <v>1456</v>
      </c>
      <c r="C445" s="796">
        <v>2029032</v>
      </c>
      <c r="D445" s="55" t="str">
        <f>LEFT(C445,5)</f>
        <v>20290</v>
      </c>
      <c r="E445" s="378" t="s">
        <v>405</v>
      </c>
      <c r="F445" s="122" t="str">
        <f>LEFT(C445,7)&amp;E445</f>
        <v>202903202</v>
      </c>
      <c r="G445" s="122" t="s">
        <v>69</v>
      </c>
      <c r="H445" s="779"/>
      <c r="I445" s="779"/>
      <c r="J445" s="344"/>
      <c r="K445" s="763" t="s">
        <v>1221</v>
      </c>
      <c r="M445" s="765"/>
      <c r="N445" s="766"/>
      <c r="O445" s="766"/>
      <c r="P445" s="766"/>
    </row>
    <row r="446" spans="1:16" ht="12.75">
      <c r="A446" s="124">
        <f>IF(E446="","",COUNTA($G$8:G446))</f>
        <v>297</v>
      </c>
      <c r="B446" s="795" t="s">
        <v>1457</v>
      </c>
      <c r="C446" s="796">
        <v>2029032</v>
      </c>
      <c r="D446" s="55" t="str">
        <f>LEFT(C446,5)</f>
        <v>20290</v>
      </c>
      <c r="E446" s="378" t="s">
        <v>406</v>
      </c>
      <c r="F446" s="122" t="str">
        <f>LEFT(C446,7)&amp;E446</f>
        <v>202903203</v>
      </c>
      <c r="G446" s="122" t="s">
        <v>69</v>
      </c>
      <c r="H446" s="779"/>
      <c r="I446" s="779"/>
      <c r="J446" s="344"/>
      <c r="K446" s="763" t="s">
        <v>1222</v>
      </c>
      <c r="M446" s="765"/>
      <c r="N446" s="766"/>
      <c r="O446" s="766"/>
      <c r="P446" s="766"/>
    </row>
    <row r="447" spans="1:16" ht="12.75">
      <c r="A447" s="460" t="s">
        <v>473</v>
      </c>
      <c r="B447" s="755" t="s">
        <v>591</v>
      </c>
      <c r="C447" s="460">
        <v>21</v>
      </c>
      <c r="D447" s="837"/>
      <c r="E447" s="461"/>
      <c r="F447" s="756">
        <v>21</v>
      </c>
      <c r="G447" s="122"/>
      <c r="H447" s="801"/>
      <c r="I447" s="801"/>
      <c r="J447" s="344"/>
      <c r="K447" s="763">
        <v>21</v>
      </c>
      <c r="M447" s="765"/>
      <c r="N447" s="766"/>
      <c r="O447" s="766"/>
      <c r="P447" s="766"/>
    </row>
    <row r="448" spans="1:16" ht="12.75">
      <c r="A448" s="467">
        <v>36</v>
      </c>
      <c r="B448" s="835" t="s">
        <v>372</v>
      </c>
      <c r="C448" s="836" t="s">
        <v>466</v>
      </c>
      <c r="D448" s="837"/>
      <c r="E448" s="461"/>
      <c r="F448" s="836" t="s">
        <v>466</v>
      </c>
      <c r="G448" s="122"/>
      <c r="H448" s="801"/>
      <c r="I448" s="801"/>
      <c r="J448" s="344"/>
      <c r="K448" s="763" t="s">
        <v>466</v>
      </c>
      <c r="M448" s="765"/>
      <c r="N448" s="766"/>
      <c r="O448" s="766"/>
      <c r="P448" s="766"/>
    </row>
    <row r="449" spans="1:16" ht="12.75">
      <c r="A449" s="161" t="s">
        <v>724</v>
      </c>
      <c r="B449" s="758" t="s">
        <v>372</v>
      </c>
      <c r="C449" s="794" t="s">
        <v>282</v>
      </c>
      <c r="D449" s="55"/>
      <c r="E449" s="378"/>
      <c r="F449" s="605" t="str">
        <f>LEFT(C449,5)&amp;E449</f>
        <v>2100</v>
      </c>
      <c r="G449" s="122"/>
      <c r="H449" s="801"/>
      <c r="I449" s="801"/>
      <c r="J449" s="344"/>
      <c r="K449" s="763" t="s">
        <v>282</v>
      </c>
      <c r="M449" s="765"/>
      <c r="N449" s="766"/>
      <c r="O449" s="766"/>
      <c r="P449" s="766"/>
    </row>
    <row r="450" spans="1:16" ht="12.75">
      <c r="A450" s="124">
        <f>IF(E450="","",COUNTA($G$8:G450))</f>
        <v>298</v>
      </c>
      <c r="B450" s="795" t="s">
        <v>1655</v>
      </c>
      <c r="C450" s="796">
        <v>2100111</v>
      </c>
      <c r="D450" s="55" t="str">
        <f t="shared" ref="D450:D461" si="40">LEFT(C450,5)</f>
        <v>21001</v>
      </c>
      <c r="E450" s="378" t="s">
        <v>402</v>
      </c>
      <c r="F450" s="122" t="str">
        <f t="shared" ref="F450:F461" si="41">LEFT(C450,7)&amp;E450</f>
        <v>210011101</v>
      </c>
      <c r="G450" s="122" t="s">
        <v>69</v>
      </c>
      <c r="H450" s="799"/>
      <c r="I450" s="779" t="s">
        <v>41</v>
      </c>
      <c r="J450" s="344"/>
      <c r="K450" s="763" t="s">
        <v>1223</v>
      </c>
      <c r="M450" s="765"/>
      <c r="N450" s="766"/>
      <c r="O450" s="766"/>
      <c r="P450" s="766"/>
    </row>
    <row r="451" spans="1:16" ht="12.75">
      <c r="A451" s="124">
        <f>IF(E451="","",COUNTA($G$8:G451))</f>
        <v>299</v>
      </c>
      <c r="B451" s="795" t="s">
        <v>1458</v>
      </c>
      <c r="C451" s="796">
        <v>2100111</v>
      </c>
      <c r="D451" s="55" t="str">
        <f t="shared" si="40"/>
        <v>21001</v>
      </c>
      <c r="E451" s="378" t="s">
        <v>405</v>
      </c>
      <c r="F451" s="122" t="str">
        <f t="shared" si="41"/>
        <v>210011102</v>
      </c>
      <c r="G451" s="122" t="s">
        <v>69</v>
      </c>
      <c r="H451" s="799"/>
      <c r="I451" s="779" t="s">
        <v>41</v>
      </c>
      <c r="J451" s="344"/>
      <c r="K451" s="763" t="s">
        <v>1224</v>
      </c>
      <c r="M451" s="765"/>
      <c r="N451" s="766"/>
      <c r="O451" s="766"/>
      <c r="P451" s="766"/>
    </row>
    <row r="452" spans="1:16" ht="12.75">
      <c r="A452" s="124">
        <f>IF(E452="","",COUNTA($G$8:G452))</f>
        <v>300</v>
      </c>
      <c r="B452" s="795" t="s">
        <v>1656</v>
      </c>
      <c r="C452" s="796">
        <v>2100111</v>
      </c>
      <c r="D452" s="55" t="str">
        <f t="shared" si="40"/>
        <v>21001</v>
      </c>
      <c r="E452" s="378" t="s">
        <v>406</v>
      </c>
      <c r="F452" s="122" t="str">
        <f t="shared" si="41"/>
        <v>210011103</v>
      </c>
      <c r="G452" s="122" t="s">
        <v>69</v>
      </c>
      <c r="H452" s="799"/>
      <c r="I452" s="779"/>
      <c r="J452" s="344"/>
      <c r="K452" s="763" t="s">
        <v>1225</v>
      </c>
      <c r="M452" s="765"/>
      <c r="N452" s="766"/>
      <c r="O452" s="766"/>
      <c r="P452" s="766"/>
    </row>
    <row r="453" spans="1:16" ht="12.75">
      <c r="A453" s="124">
        <f>IF(E453="","",COUNTA($G$8:G453))</f>
        <v>301</v>
      </c>
      <c r="B453" s="795" t="s">
        <v>1657</v>
      </c>
      <c r="C453" s="796">
        <v>2100113</v>
      </c>
      <c r="D453" s="55" t="str">
        <f>LEFT(C453,5)</f>
        <v>21001</v>
      </c>
      <c r="E453" s="378" t="s">
        <v>402</v>
      </c>
      <c r="F453" s="122" t="str">
        <f>LEFT(C453,7)&amp;E453</f>
        <v>210011301</v>
      </c>
      <c r="G453" s="122" t="s">
        <v>69</v>
      </c>
      <c r="H453" s="779"/>
      <c r="I453" s="779"/>
      <c r="J453" s="344"/>
      <c r="K453" s="763" t="s">
        <v>1226</v>
      </c>
      <c r="M453" s="765"/>
      <c r="N453" s="766"/>
      <c r="O453" s="766"/>
      <c r="P453" s="766"/>
    </row>
    <row r="454" spans="1:16" ht="12.75">
      <c r="A454" s="124">
        <f>IF(E454="","",COUNTA($G$8:G454))</f>
        <v>302</v>
      </c>
      <c r="B454" s="795" t="s">
        <v>1658</v>
      </c>
      <c r="C454" s="796">
        <v>2100113</v>
      </c>
      <c r="D454" s="55" t="str">
        <f>LEFT(C454,5)</f>
        <v>21001</v>
      </c>
      <c r="E454" s="378" t="s">
        <v>405</v>
      </c>
      <c r="F454" s="122" t="str">
        <f>LEFT(C454,7)&amp;E454</f>
        <v>210011302</v>
      </c>
      <c r="G454" s="122" t="s">
        <v>69</v>
      </c>
      <c r="H454" s="799"/>
      <c r="I454" s="779" t="s">
        <v>41</v>
      </c>
      <c r="J454" s="344"/>
      <c r="K454" s="763" t="s">
        <v>1227</v>
      </c>
      <c r="M454" s="765"/>
      <c r="N454" s="766"/>
      <c r="O454" s="766"/>
      <c r="P454" s="766"/>
    </row>
    <row r="455" spans="1:16" ht="12.75">
      <c r="A455" s="124">
        <f>IF(E455="","",COUNTA($G$8:G455))</f>
        <v>303</v>
      </c>
      <c r="B455" s="795" t="s">
        <v>1459</v>
      </c>
      <c r="C455" s="796">
        <v>2100113</v>
      </c>
      <c r="D455" s="55" t="str">
        <f>LEFT(C455,5)</f>
        <v>21001</v>
      </c>
      <c r="E455" s="378" t="s">
        <v>406</v>
      </c>
      <c r="F455" s="122" t="str">
        <f>LEFT(C455,7)&amp;E455</f>
        <v>210011303</v>
      </c>
      <c r="G455" s="122" t="s">
        <v>69</v>
      </c>
      <c r="H455" s="779"/>
      <c r="I455" s="779" t="s">
        <v>41</v>
      </c>
      <c r="J455" s="344"/>
      <c r="K455" s="763" t="s">
        <v>1228</v>
      </c>
      <c r="M455" s="765"/>
      <c r="N455" s="766"/>
      <c r="O455" s="766"/>
      <c r="P455" s="766"/>
    </row>
    <row r="456" spans="1:16" ht="25.5">
      <c r="A456" s="124">
        <f>IF(E456="","",COUNTA($G$8:G456))</f>
        <v>304</v>
      </c>
      <c r="B456" s="795" t="s">
        <v>1676</v>
      </c>
      <c r="C456" s="796" t="s">
        <v>158</v>
      </c>
      <c r="D456" s="55" t="str">
        <f t="shared" si="40"/>
        <v>21001</v>
      </c>
      <c r="E456" s="378" t="s">
        <v>407</v>
      </c>
      <c r="F456" s="122" t="str">
        <f t="shared" si="41"/>
        <v>210011104</v>
      </c>
      <c r="G456" s="122" t="s">
        <v>77</v>
      </c>
      <c r="H456" s="779"/>
      <c r="I456" s="779"/>
      <c r="J456" s="344"/>
      <c r="K456" s="763" t="s">
        <v>1229</v>
      </c>
      <c r="M456" s="765"/>
      <c r="N456" s="766"/>
      <c r="O456" s="766"/>
      <c r="P456" s="766"/>
    </row>
    <row r="457" spans="1:16" ht="25.5">
      <c r="A457" s="124">
        <f>IF(E457="","",COUNTA($G$8:G457))</f>
        <v>305</v>
      </c>
      <c r="B457" s="795" t="s">
        <v>1677</v>
      </c>
      <c r="C457" s="796" t="s">
        <v>158</v>
      </c>
      <c r="D457" s="55" t="str">
        <f t="shared" si="40"/>
        <v>21001</v>
      </c>
      <c r="E457" s="378" t="s">
        <v>408</v>
      </c>
      <c r="F457" s="122" t="str">
        <f t="shared" si="41"/>
        <v>210011105</v>
      </c>
      <c r="G457" s="122" t="s">
        <v>42</v>
      </c>
      <c r="H457" s="779"/>
      <c r="I457" s="779"/>
      <c r="J457" s="344"/>
      <c r="K457" s="763" t="s">
        <v>1230</v>
      </c>
      <c r="M457" s="765"/>
      <c r="N457" s="766"/>
      <c r="O457" s="766"/>
      <c r="P457" s="766"/>
    </row>
    <row r="458" spans="1:16" ht="25.5">
      <c r="A458" s="124">
        <f>IF(E458="","",COUNTA($G$8:G458))</f>
        <v>306</v>
      </c>
      <c r="B458" s="795" t="s">
        <v>1678</v>
      </c>
      <c r="C458" s="796" t="s">
        <v>158</v>
      </c>
      <c r="D458" s="55" t="str">
        <f t="shared" si="40"/>
        <v>21001</v>
      </c>
      <c r="E458" s="378" t="s">
        <v>409</v>
      </c>
      <c r="F458" s="122" t="str">
        <f t="shared" si="41"/>
        <v>210011106</v>
      </c>
      <c r="G458" s="122" t="s">
        <v>77</v>
      </c>
      <c r="H458" s="779"/>
      <c r="I458" s="779"/>
      <c r="J458" s="344"/>
      <c r="K458" s="763" t="s">
        <v>1231</v>
      </c>
      <c r="M458" s="765"/>
      <c r="N458" s="766"/>
      <c r="O458" s="766"/>
      <c r="P458" s="766"/>
    </row>
    <row r="459" spans="1:16" ht="25.5">
      <c r="A459" s="124">
        <f>IF(E459="","",COUNTA($G$8:G459))</f>
        <v>307</v>
      </c>
      <c r="B459" s="795" t="s">
        <v>1679</v>
      </c>
      <c r="C459" s="796" t="s">
        <v>159</v>
      </c>
      <c r="D459" s="55" t="str">
        <f t="shared" si="40"/>
        <v>21001</v>
      </c>
      <c r="E459" s="378" t="s">
        <v>402</v>
      </c>
      <c r="F459" s="122" t="str">
        <f t="shared" si="41"/>
        <v>210012301</v>
      </c>
      <c r="G459" s="122" t="s">
        <v>160</v>
      </c>
      <c r="H459" s="779"/>
      <c r="I459" s="779"/>
      <c r="J459" s="344"/>
      <c r="K459" s="763" t="s">
        <v>1232</v>
      </c>
      <c r="M459" s="765"/>
      <c r="N459" s="766"/>
      <c r="O459" s="766"/>
      <c r="P459" s="766"/>
    </row>
    <row r="460" spans="1:16" ht="25.5">
      <c r="A460" s="124">
        <f>IF(E460="","",COUNTA($G$8:G460))</f>
        <v>308</v>
      </c>
      <c r="B460" s="795" t="s">
        <v>1659</v>
      </c>
      <c r="C460" s="796" t="s">
        <v>159</v>
      </c>
      <c r="D460" s="55" t="str">
        <f t="shared" si="40"/>
        <v>21001</v>
      </c>
      <c r="E460" s="378" t="s">
        <v>405</v>
      </c>
      <c r="F460" s="122" t="str">
        <f t="shared" si="41"/>
        <v>210012302</v>
      </c>
      <c r="G460" s="122" t="s">
        <v>160</v>
      </c>
      <c r="H460" s="779"/>
      <c r="I460" s="779"/>
      <c r="J460" s="344"/>
      <c r="K460" s="763" t="s">
        <v>1233</v>
      </c>
      <c r="M460" s="765"/>
      <c r="N460" s="766"/>
      <c r="O460" s="766"/>
      <c r="P460" s="766"/>
    </row>
    <row r="461" spans="1:16" ht="25.5">
      <c r="A461" s="124">
        <f>IF(E461="","",COUNTA($G$8:G461))</f>
        <v>309</v>
      </c>
      <c r="B461" s="795" t="s">
        <v>1680</v>
      </c>
      <c r="C461" s="796" t="s">
        <v>159</v>
      </c>
      <c r="D461" s="55" t="str">
        <f t="shared" si="40"/>
        <v>21001</v>
      </c>
      <c r="E461" s="378" t="s">
        <v>406</v>
      </c>
      <c r="F461" s="122" t="str">
        <f t="shared" si="41"/>
        <v>210012303</v>
      </c>
      <c r="G461" s="122" t="s">
        <v>160</v>
      </c>
      <c r="H461" s="779"/>
      <c r="I461" s="779"/>
      <c r="J461" s="344"/>
      <c r="K461" s="763" t="s">
        <v>1234</v>
      </c>
      <c r="M461" s="765"/>
      <c r="N461" s="766"/>
      <c r="O461" s="766"/>
      <c r="P461" s="766"/>
    </row>
    <row r="462" spans="1:16" ht="12.75">
      <c r="A462" s="460" t="s">
        <v>476</v>
      </c>
      <c r="B462" s="755" t="s">
        <v>592</v>
      </c>
      <c r="C462" s="460">
        <v>22</v>
      </c>
      <c r="D462" s="837"/>
      <c r="E462" s="461"/>
      <c r="F462" s="756">
        <v>22</v>
      </c>
      <c r="G462" s="122"/>
      <c r="H462" s="801"/>
      <c r="I462" s="801"/>
      <c r="J462" s="344"/>
      <c r="K462" s="763">
        <v>22</v>
      </c>
      <c r="M462" s="765"/>
      <c r="N462" s="766"/>
      <c r="O462" s="766"/>
      <c r="P462" s="766"/>
    </row>
    <row r="463" spans="1:16" ht="12.75">
      <c r="A463" s="467">
        <v>37</v>
      </c>
      <c r="B463" s="835" t="s">
        <v>373</v>
      </c>
      <c r="C463" s="836" t="s">
        <v>469</v>
      </c>
      <c r="D463" s="837"/>
      <c r="E463" s="461"/>
      <c r="F463" s="836" t="s">
        <v>469</v>
      </c>
      <c r="G463" s="122"/>
      <c r="H463" s="801"/>
      <c r="I463" s="801"/>
      <c r="J463" s="344"/>
      <c r="K463" s="763" t="s">
        <v>469</v>
      </c>
      <c r="M463" s="765"/>
      <c r="N463" s="766"/>
      <c r="O463" s="766"/>
      <c r="P463" s="766"/>
    </row>
    <row r="464" spans="1:16" ht="12.75">
      <c r="A464" s="605" t="s">
        <v>725</v>
      </c>
      <c r="B464" s="758" t="s">
        <v>374</v>
      </c>
      <c r="C464" s="794" t="s">
        <v>283</v>
      </c>
      <c r="D464" s="55"/>
      <c r="E464" s="378"/>
      <c r="F464" s="605" t="str">
        <f>LEFT(C464,5)&amp;E464</f>
        <v>2211</v>
      </c>
      <c r="G464" s="122"/>
      <c r="H464" s="801"/>
      <c r="I464" s="801"/>
      <c r="J464" s="344"/>
      <c r="K464" s="763" t="s">
        <v>1235</v>
      </c>
      <c r="M464" s="765"/>
      <c r="N464" s="766"/>
      <c r="O464" s="766"/>
      <c r="P464" s="766"/>
    </row>
    <row r="465" spans="1:16" s="727" customFormat="1" ht="25.5">
      <c r="A465" s="124">
        <f>IF(E465="","",COUNTA($G$8:G465))</f>
        <v>310</v>
      </c>
      <c r="B465" s="795" t="s">
        <v>1681</v>
      </c>
      <c r="C465" s="796">
        <v>2211011</v>
      </c>
      <c r="D465" s="55" t="str">
        <f t="shared" ref="D465:D471" si="42">LEFT(C465,5)</f>
        <v>22110</v>
      </c>
      <c r="E465" s="796" t="s">
        <v>402</v>
      </c>
      <c r="F465" s="845" t="str">
        <f t="shared" ref="F465:F471" si="43">LEFT(C465,7)&amp;E465</f>
        <v>221101101</v>
      </c>
      <c r="G465" s="122" t="s">
        <v>915</v>
      </c>
      <c r="H465" s="801" t="s">
        <v>41</v>
      </c>
      <c r="I465" s="824"/>
      <c r="J465" s="344"/>
      <c r="K465" s="763" t="s">
        <v>1236</v>
      </c>
      <c r="M465" s="765"/>
      <c r="N465" s="766"/>
      <c r="O465" s="766"/>
      <c r="P465" s="766"/>
    </row>
    <row r="466" spans="1:16" ht="12.75">
      <c r="A466" s="124">
        <f>IF(E466="","",COUNTA($G$8:G466))</f>
        <v>311</v>
      </c>
      <c r="B466" s="795" t="s">
        <v>1660</v>
      </c>
      <c r="C466" s="838" t="s">
        <v>902</v>
      </c>
      <c r="D466" s="55" t="str">
        <f t="shared" si="42"/>
        <v>22110</v>
      </c>
      <c r="E466" s="378" t="s">
        <v>402</v>
      </c>
      <c r="F466" s="122" t="str">
        <f t="shared" si="43"/>
        <v>221101201</v>
      </c>
      <c r="G466" s="122" t="s">
        <v>915</v>
      </c>
      <c r="H466" s="779" t="s">
        <v>41</v>
      </c>
      <c r="I466" s="779"/>
      <c r="J466" s="344"/>
      <c r="K466" s="763" t="s">
        <v>1237</v>
      </c>
      <c r="M466" s="765"/>
      <c r="N466" s="766"/>
      <c r="O466" s="766"/>
      <c r="P466" s="766"/>
    </row>
    <row r="467" spans="1:16" s="727" customFormat="1" ht="12.75">
      <c r="A467" s="124">
        <f>IF(E467="","",COUNTA($G$8:G467))</f>
        <v>312</v>
      </c>
      <c r="B467" s="55" t="s">
        <v>1661</v>
      </c>
      <c r="C467" s="838" t="s">
        <v>903</v>
      </c>
      <c r="D467" s="55" t="str">
        <f t="shared" si="42"/>
        <v>22110</v>
      </c>
      <c r="E467" s="378" t="s">
        <v>402</v>
      </c>
      <c r="F467" s="122" t="str">
        <f t="shared" si="43"/>
        <v>221101401</v>
      </c>
      <c r="G467" s="122" t="s">
        <v>685</v>
      </c>
      <c r="H467" s="833"/>
      <c r="I467" s="833"/>
      <c r="J467" s="344"/>
      <c r="K467" s="763" t="s">
        <v>1238</v>
      </c>
      <c r="M467" s="765"/>
      <c r="N467" s="766"/>
      <c r="O467" s="766"/>
      <c r="P467" s="766"/>
    </row>
    <row r="468" spans="1:16" ht="12.75">
      <c r="A468" s="124">
        <f>IF(E468="","",COUNTA($G$8:G468))</f>
        <v>313</v>
      </c>
      <c r="B468" s="795" t="s">
        <v>1662</v>
      </c>
      <c r="C468" s="796">
        <v>2211014</v>
      </c>
      <c r="D468" s="55" t="str">
        <f t="shared" si="42"/>
        <v>22110</v>
      </c>
      <c r="E468" s="378" t="s">
        <v>405</v>
      </c>
      <c r="F468" s="122" t="str">
        <f t="shared" si="43"/>
        <v>221101402</v>
      </c>
      <c r="G468" s="122" t="s">
        <v>915</v>
      </c>
      <c r="H468" s="779" t="s">
        <v>41</v>
      </c>
      <c r="I468" s="779"/>
      <c r="J468" s="344"/>
      <c r="K468" s="763" t="s">
        <v>1239</v>
      </c>
      <c r="M468" s="765"/>
      <c r="N468" s="766"/>
      <c r="O468" s="766"/>
      <c r="P468" s="766"/>
    </row>
    <row r="469" spans="1:16" s="766" customFormat="1" ht="12.75">
      <c r="A469" s="177" t="s">
        <v>726</v>
      </c>
      <c r="B469" s="758" t="s">
        <v>2113</v>
      </c>
      <c r="C469" s="794" t="s">
        <v>826</v>
      </c>
      <c r="D469" s="101"/>
      <c r="E469" s="409"/>
      <c r="F469" s="409" t="s">
        <v>826</v>
      </c>
      <c r="G469" s="178"/>
      <c r="H469" s="799"/>
      <c r="I469" s="799"/>
      <c r="J469" s="344"/>
      <c r="K469" s="877"/>
      <c r="L469" s="834"/>
      <c r="M469" s="878"/>
    </row>
    <row r="470" spans="1:16" ht="12.75">
      <c r="A470" s="124">
        <f>IF(E470="","",COUNTA($G$8:G470))</f>
        <v>314</v>
      </c>
      <c r="B470" s="795" t="s">
        <v>1663</v>
      </c>
      <c r="C470" s="816" t="s">
        <v>698</v>
      </c>
      <c r="D470" s="55" t="str">
        <f t="shared" si="42"/>
        <v>22120</v>
      </c>
      <c r="E470" s="378" t="s">
        <v>402</v>
      </c>
      <c r="F470" s="122" t="str">
        <f t="shared" si="43"/>
        <v>221207301</v>
      </c>
      <c r="G470" s="122" t="s">
        <v>915</v>
      </c>
      <c r="H470" s="779" t="s">
        <v>41</v>
      </c>
      <c r="I470" s="779"/>
      <c r="J470" s="344"/>
      <c r="K470" s="763" t="s">
        <v>1240</v>
      </c>
      <c r="M470" s="765"/>
      <c r="N470" s="766"/>
      <c r="O470" s="766"/>
      <c r="P470" s="766"/>
    </row>
    <row r="471" spans="1:16" ht="12.75">
      <c r="A471" s="124">
        <f>IF(E471="","",COUNTA($G$8:G471))</f>
        <v>315</v>
      </c>
      <c r="B471" s="795" t="s">
        <v>1664</v>
      </c>
      <c r="C471" s="816" t="s">
        <v>698</v>
      </c>
      <c r="D471" s="55" t="str">
        <f t="shared" si="42"/>
        <v>22120</v>
      </c>
      <c r="E471" s="378" t="s">
        <v>405</v>
      </c>
      <c r="F471" s="122" t="str">
        <f t="shared" si="43"/>
        <v>221207302</v>
      </c>
      <c r="G471" s="122" t="s">
        <v>915</v>
      </c>
      <c r="H471" s="779" t="s">
        <v>41</v>
      </c>
      <c r="I471" s="779"/>
      <c r="J471" s="344"/>
      <c r="K471" s="763" t="s">
        <v>1241</v>
      </c>
      <c r="M471" s="765"/>
      <c r="N471" s="766"/>
      <c r="O471" s="766"/>
      <c r="P471" s="766"/>
    </row>
    <row r="472" spans="1:16" ht="12.75">
      <c r="A472" s="133">
        <v>38</v>
      </c>
      <c r="B472" s="835" t="s">
        <v>375</v>
      </c>
      <c r="C472" s="836" t="s">
        <v>674</v>
      </c>
      <c r="D472" s="55"/>
      <c r="E472" s="378"/>
      <c r="F472" s="836" t="s">
        <v>674</v>
      </c>
      <c r="G472" s="122"/>
      <c r="H472" s="801"/>
      <c r="I472" s="801"/>
      <c r="J472" s="344"/>
      <c r="K472" s="763" t="s">
        <v>674</v>
      </c>
      <c r="M472" s="765"/>
      <c r="N472" s="766"/>
      <c r="O472" s="766"/>
      <c r="P472" s="766"/>
    </row>
    <row r="473" spans="1:16" ht="12.75">
      <c r="A473" s="161" t="s">
        <v>727</v>
      </c>
      <c r="B473" s="758" t="s">
        <v>375</v>
      </c>
      <c r="C473" s="794" t="s">
        <v>6</v>
      </c>
      <c r="D473" s="55"/>
      <c r="E473" s="378"/>
      <c r="F473" s="605" t="str">
        <f>LEFT(C473,5)&amp;E473</f>
        <v>2220</v>
      </c>
      <c r="G473" s="122"/>
      <c r="H473" s="801"/>
      <c r="I473" s="801"/>
      <c r="J473" s="344"/>
      <c r="K473" s="763" t="s">
        <v>6</v>
      </c>
      <c r="M473" s="765"/>
      <c r="N473" s="766"/>
      <c r="O473" s="766"/>
      <c r="P473" s="766"/>
    </row>
    <row r="474" spans="1:16" ht="12.75">
      <c r="A474" s="124">
        <f>IF(E474="","",COUNTA($G$8:G474))</f>
        <v>316</v>
      </c>
      <c r="B474" s="795" t="s">
        <v>1665</v>
      </c>
      <c r="C474" s="796">
        <v>2220112</v>
      </c>
      <c r="D474" s="55" t="str">
        <f t="shared" ref="D474:D487" si="44">LEFT(C474,5)</f>
        <v>22201</v>
      </c>
      <c r="E474" s="378" t="s">
        <v>402</v>
      </c>
      <c r="F474" s="122" t="str">
        <f t="shared" ref="F474:F487" si="45">LEFT(C474,7)&amp;E474</f>
        <v>222011201</v>
      </c>
      <c r="G474" s="122" t="s">
        <v>915</v>
      </c>
      <c r="H474" s="779" t="s">
        <v>41</v>
      </c>
      <c r="I474" s="779"/>
      <c r="J474" s="344"/>
      <c r="K474" s="763" t="s">
        <v>1242</v>
      </c>
      <c r="M474" s="765"/>
      <c r="N474" s="766"/>
      <c r="O474" s="766"/>
      <c r="P474" s="766"/>
    </row>
    <row r="475" spans="1:16" ht="12.75">
      <c r="A475" s="124">
        <f>IF(E475="","",COUNTA($G$8:G475))</f>
        <v>317</v>
      </c>
      <c r="B475" s="795" t="s">
        <v>1460</v>
      </c>
      <c r="C475" s="796">
        <v>2220112</v>
      </c>
      <c r="D475" s="55" t="str">
        <f t="shared" si="44"/>
        <v>22201</v>
      </c>
      <c r="E475" s="378" t="s">
        <v>405</v>
      </c>
      <c r="F475" s="122" t="str">
        <f t="shared" si="45"/>
        <v>222011202</v>
      </c>
      <c r="G475" s="122" t="s">
        <v>1785</v>
      </c>
      <c r="H475" s="779" t="s">
        <v>41</v>
      </c>
      <c r="I475" s="779"/>
      <c r="J475" s="344"/>
      <c r="K475" s="763" t="s">
        <v>1243</v>
      </c>
      <c r="M475" s="765"/>
      <c r="N475" s="766"/>
      <c r="O475" s="766"/>
      <c r="P475" s="766"/>
    </row>
    <row r="476" spans="1:16" ht="25.5">
      <c r="A476" s="124">
        <f>IF(E476="","",COUNTA($G$8:G476))</f>
        <v>318</v>
      </c>
      <c r="B476" s="795" t="s">
        <v>1682</v>
      </c>
      <c r="C476" s="796">
        <v>2220920</v>
      </c>
      <c r="D476" s="55" t="str">
        <f t="shared" si="44"/>
        <v>22209</v>
      </c>
      <c r="E476" s="378" t="s">
        <v>402</v>
      </c>
      <c r="F476" s="122" t="str">
        <f t="shared" si="45"/>
        <v>222092001</v>
      </c>
      <c r="G476" s="122" t="s">
        <v>846</v>
      </c>
      <c r="H476" s="819" t="s">
        <v>41</v>
      </c>
      <c r="I476" s="819"/>
      <c r="J476" s="344"/>
      <c r="K476" s="763" t="s">
        <v>1244</v>
      </c>
      <c r="M476" s="765"/>
      <c r="N476" s="766"/>
      <c r="O476" s="766"/>
      <c r="P476" s="766"/>
    </row>
    <row r="477" spans="1:16" ht="25.5">
      <c r="A477" s="124">
        <f>IF(E477="","",COUNTA($G$8:G477))</f>
        <v>319</v>
      </c>
      <c r="B477" s="795" t="s">
        <v>1683</v>
      </c>
      <c r="C477" s="796">
        <v>2220920</v>
      </c>
      <c r="D477" s="55" t="str">
        <f t="shared" si="44"/>
        <v>22209</v>
      </c>
      <c r="E477" s="378" t="s">
        <v>405</v>
      </c>
      <c r="F477" s="122" t="str">
        <f t="shared" si="45"/>
        <v>222092002</v>
      </c>
      <c r="G477" s="122" t="s">
        <v>846</v>
      </c>
      <c r="H477" s="819" t="s">
        <v>41</v>
      </c>
      <c r="I477" s="819" t="s">
        <v>5</v>
      </c>
      <c r="J477" s="344"/>
      <c r="K477" s="763" t="s">
        <v>1245</v>
      </c>
      <c r="M477" s="765"/>
      <c r="N477" s="766"/>
      <c r="O477" s="766"/>
      <c r="P477" s="766"/>
    </row>
    <row r="478" spans="1:16" ht="25.5">
      <c r="A478" s="124">
        <f>IF(E478="","",COUNTA($G$8:G478))</f>
        <v>320</v>
      </c>
      <c r="B478" s="795" t="s">
        <v>1684</v>
      </c>
      <c r="C478" s="796">
        <v>2220920</v>
      </c>
      <c r="D478" s="55" t="str">
        <f t="shared" si="44"/>
        <v>22209</v>
      </c>
      <c r="E478" s="378" t="s">
        <v>406</v>
      </c>
      <c r="F478" s="122" t="str">
        <f t="shared" si="45"/>
        <v>222092003</v>
      </c>
      <c r="G478" s="122" t="s">
        <v>846</v>
      </c>
      <c r="H478" s="819" t="s">
        <v>41</v>
      </c>
      <c r="I478" s="819"/>
      <c r="J478" s="344"/>
      <c r="K478" s="763" t="s">
        <v>1246</v>
      </c>
      <c r="M478" s="765"/>
      <c r="N478" s="766"/>
      <c r="O478" s="766"/>
      <c r="P478" s="766"/>
    </row>
    <row r="479" spans="1:16" ht="25.5">
      <c r="A479" s="124">
        <f>IF(E479="","",COUNTA($G$8:G479))</f>
        <v>321</v>
      </c>
      <c r="B479" s="795" t="s">
        <v>1685</v>
      </c>
      <c r="C479" s="796">
        <v>2220920</v>
      </c>
      <c r="D479" s="55" t="str">
        <f t="shared" si="44"/>
        <v>22209</v>
      </c>
      <c r="E479" s="378" t="s">
        <v>407</v>
      </c>
      <c r="F479" s="122" t="str">
        <f t="shared" si="45"/>
        <v>222092004</v>
      </c>
      <c r="G479" s="122" t="s">
        <v>846</v>
      </c>
      <c r="H479" s="819" t="s">
        <v>41</v>
      </c>
      <c r="I479" s="819" t="s">
        <v>5</v>
      </c>
      <c r="J479" s="344"/>
      <c r="K479" s="763" t="s">
        <v>1247</v>
      </c>
      <c r="M479" s="765"/>
      <c r="N479" s="766"/>
      <c r="O479" s="766"/>
      <c r="P479" s="766"/>
    </row>
    <row r="480" spans="1:16" ht="12.75">
      <c r="A480" s="124">
        <f>IF(E480="","",COUNTA($G$8:G480))</f>
        <v>322</v>
      </c>
      <c r="B480" s="795" t="s">
        <v>1494</v>
      </c>
      <c r="C480" s="796">
        <v>2220930</v>
      </c>
      <c r="D480" s="55" t="str">
        <f t="shared" si="44"/>
        <v>22209</v>
      </c>
      <c r="E480" s="378" t="s">
        <v>402</v>
      </c>
      <c r="F480" s="122" t="str">
        <f t="shared" si="45"/>
        <v>222093001</v>
      </c>
      <c r="G480" s="122" t="s">
        <v>284</v>
      </c>
      <c r="H480" s="779"/>
      <c r="I480" s="779" t="s">
        <v>41</v>
      </c>
      <c r="J480" s="344"/>
      <c r="K480" s="763" t="s">
        <v>1248</v>
      </c>
      <c r="M480" s="765"/>
      <c r="N480" s="766"/>
      <c r="O480" s="766"/>
      <c r="P480" s="766"/>
    </row>
    <row r="481" spans="1:16" ht="12.75">
      <c r="A481" s="124">
        <f>IF(E481="","",COUNTA($G$8:G481))</f>
        <v>323</v>
      </c>
      <c r="B481" s="795" t="s">
        <v>1495</v>
      </c>
      <c r="C481" s="796">
        <v>2220940</v>
      </c>
      <c r="D481" s="55" t="str">
        <f t="shared" si="44"/>
        <v>22209</v>
      </c>
      <c r="E481" s="378" t="s">
        <v>402</v>
      </c>
      <c r="F481" s="122" t="str">
        <f t="shared" si="45"/>
        <v>222094001</v>
      </c>
      <c r="G481" s="122" t="s">
        <v>284</v>
      </c>
      <c r="H481" s="779" t="s">
        <v>41</v>
      </c>
      <c r="I481" s="779"/>
      <c r="J481" s="344"/>
      <c r="K481" s="763" t="s">
        <v>1249</v>
      </c>
      <c r="M481" s="765"/>
      <c r="N481" s="766"/>
      <c r="O481" s="766"/>
      <c r="P481" s="766"/>
    </row>
    <row r="482" spans="1:16" ht="25.5">
      <c r="A482" s="124">
        <f>IF(E482="","",COUNTA($G$8:G482))</f>
        <v>324</v>
      </c>
      <c r="B482" s="795" t="s">
        <v>1686</v>
      </c>
      <c r="C482" s="796">
        <v>2220972</v>
      </c>
      <c r="D482" s="55" t="str">
        <f t="shared" si="44"/>
        <v>22209</v>
      </c>
      <c r="E482" s="378" t="s">
        <v>402</v>
      </c>
      <c r="F482" s="122" t="str">
        <f t="shared" si="45"/>
        <v>222097201</v>
      </c>
      <c r="G482" s="122" t="s">
        <v>847</v>
      </c>
      <c r="H482" s="819" t="s">
        <v>41</v>
      </c>
      <c r="I482" s="819" t="s">
        <v>5</v>
      </c>
      <c r="J482" s="344"/>
      <c r="K482" s="763" t="s">
        <v>1250</v>
      </c>
      <c r="M482" s="765"/>
      <c r="N482" s="766"/>
      <c r="O482" s="766"/>
      <c r="P482" s="766"/>
    </row>
    <row r="483" spans="1:16" ht="25.5">
      <c r="A483" s="124">
        <f>IF(E483="","",COUNTA($G$8:G483))</f>
        <v>325</v>
      </c>
      <c r="B483" s="795" t="s">
        <v>1687</v>
      </c>
      <c r="C483" s="796">
        <v>2220972</v>
      </c>
      <c r="D483" s="55" t="str">
        <f t="shared" si="44"/>
        <v>22209</v>
      </c>
      <c r="E483" s="378" t="s">
        <v>405</v>
      </c>
      <c r="F483" s="122" t="str">
        <f t="shared" si="45"/>
        <v>222097202</v>
      </c>
      <c r="G483" s="122" t="s">
        <v>847</v>
      </c>
      <c r="H483" s="819" t="s">
        <v>41</v>
      </c>
      <c r="I483" s="819" t="s">
        <v>5</v>
      </c>
      <c r="J483" s="344"/>
      <c r="K483" s="763" t="s">
        <v>1251</v>
      </c>
      <c r="M483" s="765"/>
      <c r="N483" s="766"/>
      <c r="O483" s="766"/>
      <c r="P483" s="766"/>
    </row>
    <row r="484" spans="1:16" ht="12.75">
      <c r="A484" s="124">
        <f>IF(E484="","",COUNTA($G$8:G484))</f>
        <v>326</v>
      </c>
      <c r="B484" s="795" t="s">
        <v>1666</v>
      </c>
      <c r="C484" s="816" t="s">
        <v>699</v>
      </c>
      <c r="D484" s="55" t="str">
        <f t="shared" si="44"/>
        <v>22209</v>
      </c>
      <c r="E484" s="378" t="s">
        <v>402</v>
      </c>
      <c r="F484" s="122" t="str">
        <f t="shared" si="45"/>
        <v>222097901</v>
      </c>
      <c r="G484" s="122" t="s">
        <v>915</v>
      </c>
      <c r="H484" s="779" t="s">
        <v>41</v>
      </c>
      <c r="I484" s="779"/>
      <c r="J484" s="344"/>
      <c r="K484" s="763" t="s">
        <v>1252</v>
      </c>
      <c r="M484" s="765"/>
      <c r="N484" s="766"/>
      <c r="O484" s="766"/>
      <c r="P484" s="766"/>
    </row>
    <row r="485" spans="1:16" ht="12.75">
      <c r="A485" s="124">
        <f>IF(E485="","",COUNTA($G$8:G485))</f>
        <v>327</v>
      </c>
      <c r="B485" s="795" t="s">
        <v>1667</v>
      </c>
      <c r="C485" s="816" t="s">
        <v>699</v>
      </c>
      <c r="D485" s="55" t="str">
        <f t="shared" si="44"/>
        <v>22209</v>
      </c>
      <c r="E485" s="378" t="s">
        <v>405</v>
      </c>
      <c r="F485" s="122" t="str">
        <f t="shared" si="45"/>
        <v>222097902</v>
      </c>
      <c r="G485" s="122" t="s">
        <v>915</v>
      </c>
      <c r="H485" s="779" t="s">
        <v>41</v>
      </c>
      <c r="I485" s="779"/>
      <c r="J485" s="344"/>
      <c r="K485" s="763" t="s">
        <v>1253</v>
      </c>
      <c r="M485" s="765"/>
      <c r="N485" s="766"/>
      <c r="O485" s="766"/>
      <c r="P485" s="766"/>
    </row>
    <row r="486" spans="1:16" ht="12.75">
      <c r="A486" s="124">
        <f>IF(E486="","",COUNTA($G$8:G486))</f>
        <v>328</v>
      </c>
      <c r="B486" s="795" t="s">
        <v>1496</v>
      </c>
      <c r="C486" s="816" t="s">
        <v>699</v>
      </c>
      <c r="D486" s="55" t="str">
        <f t="shared" si="44"/>
        <v>22209</v>
      </c>
      <c r="E486" s="378" t="s">
        <v>406</v>
      </c>
      <c r="F486" s="122" t="str">
        <f t="shared" si="45"/>
        <v>222097903</v>
      </c>
      <c r="G486" s="122" t="s">
        <v>69</v>
      </c>
      <c r="H486" s="779" t="s">
        <v>41</v>
      </c>
      <c r="I486" s="779"/>
      <c r="J486" s="344"/>
      <c r="K486" s="763" t="s">
        <v>1254</v>
      </c>
      <c r="M486" s="765"/>
      <c r="N486" s="766"/>
      <c r="O486" s="766"/>
      <c r="P486" s="766"/>
    </row>
    <row r="487" spans="1:16" ht="12.75">
      <c r="A487" s="124">
        <f>IF(E487="","",COUNTA($G$8:G487))</f>
        <v>329</v>
      </c>
      <c r="B487" s="795" t="s">
        <v>1497</v>
      </c>
      <c r="C487" s="816" t="s">
        <v>699</v>
      </c>
      <c r="D487" s="55" t="str">
        <f t="shared" si="44"/>
        <v>22209</v>
      </c>
      <c r="E487" s="378" t="s">
        <v>407</v>
      </c>
      <c r="F487" s="122" t="str">
        <f t="shared" si="45"/>
        <v>222097904</v>
      </c>
      <c r="G487" s="122" t="s">
        <v>915</v>
      </c>
      <c r="H487" s="779" t="s">
        <v>41</v>
      </c>
      <c r="I487" s="779"/>
      <c r="J487" s="344"/>
      <c r="K487" s="763" t="s">
        <v>1255</v>
      </c>
      <c r="M487" s="765"/>
      <c r="N487" s="766"/>
      <c r="O487" s="766"/>
      <c r="P487" s="766"/>
    </row>
    <row r="488" spans="1:16" ht="12.75">
      <c r="A488" s="460" t="s">
        <v>477</v>
      </c>
      <c r="B488" s="755" t="s">
        <v>593</v>
      </c>
      <c r="C488" s="460">
        <v>23</v>
      </c>
      <c r="D488" s="55"/>
      <c r="E488" s="378"/>
      <c r="F488" s="756">
        <v>23</v>
      </c>
      <c r="G488" s="122"/>
      <c r="H488" s="840"/>
      <c r="I488" s="840"/>
      <c r="J488" s="344"/>
      <c r="K488" s="763">
        <v>23</v>
      </c>
      <c r="M488" s="765"/>
      <c r="N488" s="766"/>
      <c r="O488" s="766"/>
      <c r="P488" s="766"/>
    </row>
    <row r="489" spans="1:16" ht="12.75">
      <c r="A489" s="467">
        <v>39</v>
      </c>
      <c r="B489" s="835" t="s">
        <v>376</v>
      </c>
      <c r="C489" s="836" t="s">
        <v>472</v>
      </c>
      <c r="D489" s="55"/>
      <c r="E489" s="378"/>
      <c r="F489" s="836" t="s">
        <v>472</v>
      </c>
      <c r="G489" s="122"/>
      <c r="H489" s="840"/>
      <c r="I489" s="840"/>
      <c r="J489" s="344"/>
      <c r="K489" s="763" t="s">
        <v>472</v>
      </c>
      <c r="M489" s="765"/>
      <c r="N489" s="766"/>
      <c r="O489" s="766"/>
      <c r="P489" s="766"/>
    </row>
    <row r="490" spans="1:16" ht="12.75">
      <c r="A490" s="161" t="s">
        <v>559</v>
      </c>
      <c r="B490" s="758" t="s">
        <v>376</v>
      </c>
      <c r="C490" s="794" t="s">
        <v>285</v>
      </c>
      <c r="D490" s="55"/>
      <c r="E490" s="122"/>
      <c r="F490" s="605" t="str">
        <f>LEFT(C490,5)&amp;E490</f>
        <v>2310</v>
      </c>
      <c r="G490" s="122"/>
      <c r="H490" s="840"/>
      <c r="I490" s="840"/>
      <c r="J490" s="344"/>
      <c r="K490" s="763" t="s">
        <v>285</v>
      </c>
      <c r="M490" s="765"/>
      <c r="N490" s="766"/>
      <c r="O490" s="766"/>
      <c r="P490" s="766"/>
    </row>
    <row r="491" spans="1:16" ht="12.75">
      <c r="A491" s="124">
        <f>IF(E491="","",COUNTA($G$8:G491))</f>
        <v>330</v>
      </c>
      <c r="B491" s="795" t="s">
        <v>1461</v>
      </c>
      <c r="C491" s="816" t="s">
        <v>701</v>
      </c>
      <c r="D491" s="55" t="str">
        <f>LEFT(C491,5)</f>
        <v>23100</v>
      </c>
      <c r="E491" s="378" t="s">
        <v>402</v>
      </c>
      <c r="F491" s="122" t="str">
        <f t="shared" ref="F491:F496" si="46">LEFT(C491,7)&amp;E491</f>
        <v>231001101</v>
      </c>
      <c r="G491" s="122" t="s">
        <v>220</v>
      </c>
      <c r="H491" s="779" t="s">
        <v>41</v>
      </c>
      <c r="I491" s="779"/>
      <c r="J491" s="344"/>
      <c r="K491" s="763" t="s">
        <v>1256</v>
      </c>
      <c r="M491" s="765"/>
      <c r="N491" s="766"/>
      <c r="O491" s="766"/>
      <c r="P491" s="766"/>
    </row>
    <row r="492" spans="1:16" s="727" customFormat="1" ht="12.75">
      <c r="A492" s="124">
        <f>IF(E492="","",COUNTA($G$8:G492))</f>
        <v>331</v>
      </c>
      <c r="B492" s="55" t="s">
        <v>1493</v>
      </c>
      <c r="C492" s="779">
        <v>2310012</v>
      </c>
      <c r="D492" s="55" t="str">
        <f>LEFT(C492,5)</f>
        <v>23100</v>
      </c>
      <c r="E492" s="378" t="s">
        <v>402</v>
      </c>
      <c r="F492" s="122" t="str">
        <f t="shared" si="46"/>
        <v>231001201</v>
      </c>
      <c r="G492" s="122" t="s">
        <v>269</v>
      </c>
      <c r="H492" s="833" t="s">
        <v>41</v>
      </c>
      <c r="I492" s="833"/>
      <c r="J492" s="344"/>
      <c r="K492" s="763" t="s">
        <v>1257</v>
      </c>
      <c r="M492" s="765"/>
      <c r="N492" s="766"/>
      <c r="O492" s="766"/>
      <c r="P492" s="766"/>
    </row>
    <row r="493" spans="1:16" ht="12.75">
      <c r="A493" s="124">
        <f>IF(E493="","",COUNTA($G$8:G493))</f>
        <v>332</v>
      </c>
      <c r="B493" s="795" t="s">
        <v>569</v>
      </c>
      <c r="C493" s="796" t="s">
        <v>286</v>
      </c>
      <c r="D493" s="55" t="str">
        <f>LEFT(C493,5)</f>
        <v>23100</v>
      </c>
      <c r="E493" s="378" t="s">
        <v>402</v>
      </c>
      <c r="F493" s="122" t="str">
        <f t="shared" si="46"/>
        <v>231003101</v>
      </c>
      <c r="G493" s="122" t="s">
        <v>269</v>
      </c>
      <c r="H493" s="779" t="s">
        <v>41</v>
      </c>
      <c r="I493" s="779"/>
      <c r="J493" s="344"/>
      <c r="K493" s="763" t="s">
        <v>1258</v>
      </c>
      <c r="M493" s="765"/>
      <c r="N493" s="766"/>
      <c r="O493" s="766"/>
      <c r="P493" s="766"/>
    </row>
    <row r="494" spans="1:16" ht="12.75">
      <c r="A494" s="124">
        <f>IF(E494="","",COUNTA($G$8:G494))</f>
        <v>333</v>
      </c>
      <c r="B494" s="795" t="s">
        <v>570</v>
      </c>
      <c r="C494" s="796" t="s">
        <v>286</v>
      </c>
      <c r="D494" s="55" t="str">
        <f>LEFT(C494,5)</f>
        <v>23100</v>
      </c>
      <c r="E494" s="378" t="s">
        <v>405</v>
      </c>
      <c r="F494" s="122" t="str">
        <f t="shared" si="46"/>
        <v>231003102</v>
      </c>
      <c r="G494" s="122" t="s">
        <v>269</v>
      </c>
      <c r="H494" s="779" t="s">
        <v>41</v>
      </c>
      <c r="I494" s="779"/>
      <c r="J494" s="344"/>
      <c r="K494" s="763" t="s">
        <v>1259</v>
      </c>
      <c r="M494" s="765"/>
      <c r="N494" s="766"/>
      <c r="O494" s="766"/>
      <c r="P494" s="766"/>
    </row>
    <row r="495" spans="1:16" ht="12.75">
      <c r="A495" s="124">
        <f>IF(E495="","",COUNTA($G$8:G495))</f>
        <v>334</v>
      </c>
      <c r="B495" s="795" t="s">
        <v>1462</v>
      </c>
      <c r="C495" s="816" t="s">
        <v>700</v>
      </c>
      <c r="D495" s="55" t="str">
        <f>LEFT(C495,5)</f>
        <v>23100</v>
      </c>
      <c r="E495" s="378" t="s">
        <v>402</v>
      </c>
      <c r="F495" s="122" t="str">
        <f t="shared" si="46"/>
        <v>231005101</v>
      </c>
      <c r="G495" s="122" t="s">
        <v>220</v>
      </c>
      <c r="H495" s="779" t="s">
        <v>41</v>
      </c>
      <c r="I495" s="779"/>
      <c r="J495" s="344"/>
      <c r="K495" s="763" t="s">
        <v>1260</v>
      </c>
      <c r="M495" s="765"/>
      <c r="N495" s="766"/>
      <c r="O495" s="766"/>
      <c r="P495" s="766"/>
    </row>
    <row r="496" spans="1:16" ht="12.75">
      <c r="A496" s="124">
        <f>IF(E496="","",COUNTA($G$8:G496))</f>
        <v>335</v>
      </c>
      <c r="B496" s="795" t="s">
        <v>1849</v>
      </c>
      <c r="C496" s="816" t="s">
        <v>1850</v>
      </c>
      <c r="D496" s="78" t="s">
        <v>1851</v>
      </c>
      <c r="E496" s="378" t="s">
        <v>402</v>
      </c>
      <c r="F496" s="122" t="str">
        <f t="shared" si="46"/>
        <v>231002301</v>
      </c>
      <c r="G496" s="122" t="s">
        <v>1796</v>
      </c>
      <c r="H496" s="779"/>
      <c r="I496" s="779"/>
      <c r="J496" s="344"/>
      <c r="K496" s="763"/>
      <c r="M496" s="765"/>
      <c r="N496" s="766"/>
      <c r="O496" s="766"/>
      <c r="P496" s="766"/>
    </row>
    <row r="497" spans="1:16" ht="12.75">
      <c r="A497" s="133">
        <v>40</v>
      </c>
      <c r="B497" s="835" t="s">
        <v>767</v>
      </c>
      <c r="C497" s="836" t="s">
        <v>643</v>
      </c>
      <c r="D497" s="55"/>
      <c r="E497" s="378"/>
      <c r="F497" s="836" t="s">
        <v>643</v>
      </c>
      <c r="G497" s="122"/>
      <c r="H497" s="801"/>
      <c r="I497" s="801"/>
      <c r="J497" s="344"/>
      <c r="K497" s="763" t="s">
        <v>643</v>
      </c>
      <c r="M497" s="765"/>
      <c r="N497" s="766"/>
      <c r="O497" s="766"/>
      <c r="P497" s="766"/>
    </row>
    <row r="498" spans="1:16" ht="12.75">
      <c r="A498" s="161" t="s">
        <v>740</v>
      </c>
      <c r="B498" s="758" t="s">
        <v>703</v>
      </c>
      <c r="C498" s="794" t="s">
        <v>705</v>
      </c>
      <c r="D498" s="55"/>
      <c r="E498" s="378"/>
      <c r="F498" s="605" t="str">
        <f>LEFT(C498,5)&amp;E498</f>
        <v>2392</v>
      </c>
      <c r="G498" s="122"/>
      <c r="H498" s="801"/>
      <c r="I498" s="801"/>
      <c r="J498" s="344"/>
      <c r="K498" s="763" t="s">
        <v>705</v>
      </c>
      <c r="M498" s="765"/>
      <c r="N498" s="766"/>
      <c r="O498" s="766"/>
      <c r="P498" s="766"/>
    </row>
    <row r="499" spans="1:16" ht="12.75">
      <c r="A499" s="124">
        <f>IF(E499="","",COUNTA($G$8:G499))</f>
        <v>336</v>
      </c>
      <c r="B499" s="795" t="s">
        <v>718</v>
      </c>
      <c r="C499" s="816" t="s">
        <v>702</v>
      </c>
      <c r="D499" s="55" t="str">
        <f t="shared" ref="D499:D506" si="47">LEFT(C499,5)</f>
        <v>23920</v>
      </c>
      <c r="E499" s="378" t="s">
        <v>402</v>
      </c>
      <c r="F499" s="779" t="str">
        <f t="shared" ref="F499:F506" si="48">LEFT(C499,7)&amp;E499</f>
        <v>239202101</v>
      </c>
      <c r="G499" s="761" t="s">
        <v>37</v>
      </c>
      <c r="H499" s="819" t="s">
        <v>41</v>
      </c>
      <c r="I499" s="819"/>
      <c r="J499" s="344"/>
      <c r="K499" s="763" t="s">
        <v>1261</v>
      </c>
      <c r="M499" s="765"/>
      <c r="N499" s="766"/>
      <c r="O499" s="766"/>
      <c r="P499" s="766"/>
    </row>
    <row r="500" spans="1:16" ht="12.75">
      <c r="A500" s="124">
        <f>IF(E500="","",COUNTA($G$8:G500))</f>
        <v>337</v>
      </c>
      <c r="B500" s="795" t="s">
        <v>719</v>
      </c>
      <c r="C500" s="816" t="s">
        <v>702</v>
      </c>
      <c r="D500" s="55" t="str">
        <f t="shared" si="47"/>
        <v>23920</v>
      </c>
      <c r="E500" s="378" t="s">
        <v>405</v>
      </c>
      <c r="F500" s="779" t="str">
        <f t="shared" si="48"/>
        <v>239202102</v>
      </c>
      <c r="G500" s="761" t="s">
        <v>37</v>
      </c>
      <c r="H500" s="819" t="s">
        <v>41</v>
      </c>
      <c r="I500" s="819"/>
      <c r="J500" s="344"/>
      <c r="K500" s="763" t="s">
        <v>1262</v>
      </c>
      <c r="M500" s="765"/>
      <c r="N500" s="766"/>
      <c r="O500" s="766"/>
      <c r="P500" s="766"/>
    </row>
    <row r="501" spans="1:16" ht="12.75">
      <c r="A501" s="124">
        <f>IF(E501="","",COUNTA($G$8:G501))</f>
        <v>338</v>
      </c>
      <c r="B501" s="795" t="s">
        <v>720</v>
      </c>
      <c r="C501" s="816" t="s">
        <v>702</v>
      </c>
      <c r="D501" s="55" t="str">
        <f t="shared" si="47"/>
        <v>23920</v>
      </c>
      <c r="E501" s="378" t="s">
        <v>406</v>
      </c>
      <c r="F501" s="779" t="str">
        <f t="shared" si="48"/>
        <v>239202103</v>
      </c>
      <c r="G501" s="761" t="s">
        <v>37</v>
      </c>
      <c r="H501" s="819" t="s">
        <v>41</v>
      </c>
      <c r="I501" s="819"/>
      <c r="J501" s="344"/>
      <c r="K501" s="763" t="s">
        <v>1263</v>
      </c>
      <c r="M501" s="765"/>
      <c r="N501" s="766"/>
      <c r="O501" s="766"/>
      <c r="P501" s="766"/>
    </row>
    <row r="502" spans="1:16" ht="12.75">
      <c r="A502" s="124">
        <f>IF(E502="","",COUNTA($G$8:G502))</f>
        <v>339</v>
      </c>
      <c r="B502" s="795" t="s">
        <v>1829</v>
      </c>
      <c r="C502" s="816" t="s">
        <v>702</v>
      </c>
      <c r="D502" s="55" t="str">
        <f t="shared" si="47"/>
        <v>23920</v>
      </c>
      <c r="E502" s="378" t="s">
        <v>407</v>
      </c>
      <c r="F502" s="779" t="str">
        <f t="shared" si="48"/>
        <v>239202104</v>
      </c>
      <c r="G502" s="122" t="s">
        <v>847</v>
      </c>
      <c r="H502" s="819"/>
      <c r="I502" s="819"/>
      <c r="J502" s="344"/>
      <c r="K502" s="763" t="s">
        <v>1264</v>
      </c>
      <c r="M502" s="765"/>
      <c r="N502" s="766"/>
      <c r="O502" s="766"/>
      <c r="P502" s="766"/>
    </row>
    <row r="503" spans="1:16" ht="12.75">
      <c r="A503" s="124">
        <f>IF(E503="","",COUNTA($G$8:G503))</f>
        <v>340</v>
      </c>
      <c r="B503" s="846" t="s">
        <v>1828</v>
      </c>
      <c r="C503" s="816" t="s">
        <v>702</v>
      </c>
      <c r="D503" s="55" t="str">
        <f t="shared" si="47"/>
        <v>23920</v>
      </c>
      <c r="E503" s="378" t="s">
        <v>408</v>
      </c>
      <c r="F503" s="779" t="str">
        <f t="shared" si="48"/>
        <v>239202105</v>
      </c>
      <c r="G503" s="122" t="s">
        <v>847</v>
      </c>
      <c r="H503" s="819"/>
      <c r="I503" s="819"/>
      <c r="J503" s="344"/>
      <c r="K503" s="763"/>
      <c r="M503" s="765"/>
      <c r="N503" s="766"/>
      <c r="O503" s="766"/>
      <c r="P503" s="766"/>
    </row>
    <row r="504" spans="1:16" ht="12.75">
      <c r="A504" s="124">
        <f>IF(E504="","",COUNTA($G$8:G504))</f>
        <v>341</v>
      </c>
      <c r="B504" s="846" t="s">
        <v>1830</v>
      </c>
      <c r="C504" s="816" t="s">
        <v>702</v>
      </c>
      <c r="D504" s="55" t="str">
        <f t="shared" si="47"/>
        <v>23920</v>
      </c>
      <c r="E504" s="378" t="s">
        <v>409</v>
      </c>
      <c r="F504" s="779" t="str">
        <f t="shared" si="48"/>
        <v>239202106</v>
      </c>
      <c r="G504" s="122" t="s">
        <v>847</v>
      </c>
      <c r="H504" s="819"/>
      <c r="I504" s="819"/>
      <c r="J504" s="344"/>
      <c r="K504" s="763"/>
      <c r="M504" s="765"/>
      <c r="N504" s="766"/>
      <c r="O504" s="766"/>
      <c r="P504" s="766"/>
    </row>
    <row r="505" spans="1:16" ht="25.5">
      <c r="A505" s="124">
        <f>IF(E505="","",COUNTA($G$8:G505))</f>
        <v>342</v>
      </c>
      <c r="B505" s="847" t="s">
        <v>1831</v>
      </c>
      <c r="C505" s="816" t="s">
        <v>702</v>
      </c>
      <c r="D505" s="55" t="str">
        <f t="shared" si="47"/>
        <v>23920</v>
      </c>
      <c r="E505" s="378" t="s">
        <v>410</v>
      </c>
      <c r="F505" s="779" t="str">
        <f t="shared" si="48"/>
        <v>239202107</v>
      </c>
      <c r="G505" s="122" t="s">
        <v>847</v>
      </c>
      <c r="H505" s="819"/>
      <c r="I505" s="819"/>
      <c r="J505" s="344"/>
      <c r="K505" s="763"/>
      <c r="M505" s="765"/>
      <c r="N505" s="766"/>
      <c r="O505" s="766"/>
      <c r="P505" s="766"/>
    </row>
    <row r="506" spans="1:16" ht="25.5">
      <c r="A506" s="124">
        <f>IF(E506="","",COUNTA($G$8:G506))</f>
        <v>343</v>
      </c>
      <c r="B506" s="847" t="s">
        <v>1827</v>
      </c>
      <c r="C506" s="816" t="s">
        <v>702</v>
      </c>
      <c r="D506" s="55" t="str">
        <f t="shared" si="47"/>
        <v>23920</v>
      </c>
      <c r="E506" s="378" t="s">
        <v>411</v>
      </c>
      <c r="F506" s="779" t="str">
        <f t="shared" si="48"/>
        <v>239202108</v>
      </c>
      <c r="G506" s="122" t="s">
        <v>847</v>
      </c>
      <c r="H506" s="819" t="s">
        <v>41</v>
      </c>
      <c r="I506" s="819" t="s">
        <v>5</v>
      </c>
      <c r="J506" s="344"/>
      <c r="K506" s="763" t="s">
        <v>1265</v>
      </c>
      <c r="M506" s="765"/>
      <c r="N506" s="766"/>
      <c r="O506" s="766"/>
      <c r="P506" s="766"/>
    </row>
    <row r="507" spans="1:16" ht="12.75">
      <c r="A507" s="606" t="s">
        <v>741</v>
      </c>
      <c r="B507" s="758" t="s">
        <v>706</v>
      </c>
      <c r="C507" s="841" t="s">
        <v>705</v>
      </c>
      <c r="D507" s="55"/>
      <c r="E507" s="378"/>
      <c r="F507" s="844" t="s">
        <v>705</v>
      </c>
      <c r="G507" s="761"/>
      <c r="H507" s="819"/>
      <c r="I507" s="819"/>
      <c r="J507" s="344"/>
      <c r="K507" s="763" t="s">
        <v>705</v>
      </c>
      <c r="M507" s="765"/>
      <c r="N507" s="766"/>
      <c r="O507" s="766"/>
      <c r="P507" s="766"/>
    </row>
    <row r="508" spans="1:16" ht="25.5">
      <c r="A508" s="124">
        <f>IF(E508="","",COUNTA($G$8:G508))</f>
        <v>344</v>
      </c>
      <c r="B508" s="795" t="s">
        <v>1690</v>
      </c>
      <c r="C508" s="816" t="s">
        <v>702</v>
      </c>
      <c r="D508" s="55" t="str">
        <f>LEFT(C508,5)</f>
        <v>23920</v>
      </c>
      <c r="E508" s="378" t="s">
        <v>412</v>
      </c>
      <c r="F508" s="779" t="str">
        <f>LEFT(C508,7)&amp;E508</f>
        <v>239202109</v>
      </c>
      <c r="G508" s="122" t="s">
        <v>847</v>
      </c>
      <c r="H508" s="819" t="s">
        <v>41</v>
      </c>
      <c r="I508" s="819" t="s">
        <v>5</v>
      </c>
      <c r="J508" s="344"/>
      <c r="K508" s="763" t="s">
        <v>1266</v>
      </c>
      <c r="M508" s="765"/>
      <c r="N508" s="766"/>
      <c r="O508" s="766"/>
      <c r="P508" s="766"/>
    </row>
    <row r="509" spans="1:16" ht="25.5">
      <c r="A509" s="124">
        <f>IF(E509="","",COUNTA($G$8:G509))</f>
        <v>345</v>
      </c>
      <c r="B509" s="847" t="s">
        <v>1834</v>
      </c>
      <c r="C509" s="816" t="s">
        <v>702</v>
      </c>
      <c r="D509" s="55" t="str">
        <f>LEFT(C509,5)</f>
        <v>23920</v>
      </c>
      <c r="E509" s="378" t="s">
        <v>441</v>
      </c>
      <c r="F509" s="779" t="str">
        <f>LEFT(C509,7)&amp;E509</f>
        <v>239202110</v>
      </c>
      <c r="G509" s="761" t="s">
        <v>37</v>
      </c>
      <c r="H509" s="819" t="s">
        <v>41</v>
      </c>
      <c r="I509" s="819"/>
      <c r="J509" s="344"/>
      <c r="K509" s="763" t="s">
        <v>1267</v>
      </c>
      <c r="M509" s="765"/>
      <c r="N509" s="766"/>
      <c r="O509" s="766"/>
      <c r="P509" s="766"/>
    </row>
    <row r="510" spans="1:16" ht="12.75">
      <c r="A510" s="161" t="s">
        <v>742</v>
      </c>
      <c r="B510" s="758" t="s">
        <v>377</v>
      </c>
      <c r="C510" s="794" t="s">
        <v>17</v>
      </c>
      <c r="D510" s="55"/>
      <c r="E510" s="378"/>
      <c r="F510" s="605" t="str">
        <f>LEFT(C510,5)&amp;E510</f>
        <v>2393</v>
      </c>
      <c r="G510" s="122"/>
      <c r="H510" s="840"/>
      <c r="I510" s="840"/>
      <c r="J510" s="344"/>
      <c r="K510" s="763" t="s">
        <v>17</v>
      </c>
      <c r="M510" s="765"/>
      <c r="N510" s="766"/>
      <c r="O510" s="766"/>
      <c r="P510" s="766"/>
    </row>
    <row r="511" spans="1:16" ht="25.5">
      <c r="A511" s="124">
        <f>IF(E511="","",COUNTA($G$8:G511))</f>
        <v>346</v>
      </c>
      <c r="B511" s="795" t="s">
        <v>1773</v>
      </c>
      <c r="C511" s="796">
        <v>2393021</v>
      </c>
      <c r="D511" s="55" t="str">
        <f>LEFT(C511,5)</f>
        <v>23930</v>
      </c>
      <c r="E511" s="378" t="s">
        <v>402</v>
      </c>
      <c r="F511" s="779" t="str">
        <f>LEFT(C511,7)&amp;E511</f>
        <v>239302101</v>
      </c>
      <c r="G511" s="122" t="s">
        <v>29</v>
      </c>
      <c r="H511" s="819" t="s">
        <v>41</v>
      </c>
      <c r="I511" s="819" t="s">
        <v>5</v>
      </c>
      <c r="J511" s="344"/>
      <c r="K511" s="763" t="s">
        <v>1268</v>
      </c>
      <c r="M511" s="765"/>
      <c r="N511" s="766"/>
      <c r="O511" s="766"/>
      <c r="P511" s="766"/>
    </row>
    <row r="512" spans="1:16" ht="25.5">
      <c r="A512" s="124">
        <f>IF(E512="","",COUNTA($G$8:G512))</f>
        <v>347</v>
      </c>
      <c r="B512" s="795" t="s">
        <v>1691</v>
      </c>
      <c r="C512" s="796">
        <v>2393021</v>
      </c>
      <c r="D512" s="55" t="str">
        <f>LEFT(C512,5)</f>
        <v>23930</v>
      </c>
      <c r="E512" s="378" t="s">
        <v>405</v>
      </c>
      <c r="F512" s="779" t="str">
        <f>LEFT(C512,7)&amp;E512</f>
        <v>239302102</v>
      </c>
      <c r="G512" s="122" t="s">
        <v>29</v>
      </c>
      <c r="H512" s="819" t="s">
        <v>41</v>
      </c>
      <c r="I512" s="819" t="s">
        <v>5</v>
      </c>
      <c r="J512" s="344"/>
      <c r="K512" s="763" t="s">
        <v>1269</v>
      </c>
      <c r="M512" s="765"/>
      <c r="N512" s="766"/>
      <c r="O512" s="766"/>
      <c r="P512" s="766"/>
    </row>
    <row r="513" spans="1:16" ht="25.5">
      <c r="A513" s="124">
        <f>IF(E513="","",COUNTA($G$8:G513))</f>
        <v>348</v>
      </c>
      <c r="B513" s="795" t="s">
        <v>1688</v>
      </c>
      <c r="C513" s="796">
        <v>2393021</v>
      </c>
      <c r="D513" s="55" t="str">
        <f>LEFT(C513,5)</f>
        <v>23930</v>
      </c>
      <c r="E513" s="378" t="s">
        <v>406</v>
      </c>
      <c r="F513" s="779" t="str">
        <f>LEFT(C513,7)&amp;E513</f>
        <v>239302103</v>
      </c>
      <c r="G513" s="122" t="s">
        <v>29</v>
      </c>
      <c r="H513" s="819" t="s">
        <v>41</v>
      </c>
      <c r="I513" s="819" t="s">
        <v>5</v>
      </c>
      <c r="J513" s="344"/>
      <c r="K513" s="763" t="s">
        <v>1270</v>
      </c>
      <c r="M513" s="765"/>
      <c r="N513" s="766"/>
      <c r="O513" s="766"/>
      <c r="P513" s="766"/>
    </row>
    <row r="514" spans="1:16" ht="12.75">
      <c r="A514" s="124">
        <f>IF(E514="","",COUNTA($G$8:G514))</f>
        <v>349</v>
      </c>
      <c r="B514" s="795" t="s">
        <v>1689</v>
      </c>
      <c r="C514" s="796">
        <v>2393021</v>
      </c>
      <c r="D514" s="55" t="str">
        <f>LEFT(C514,5)</f>
        <v>23930</v>
      </c>
      <c r="E514" s="378" t="s">
        <v>407</v>
      </c>
      <c r="F514" s="779" t="str">
        <f>LEFT(C514,7)&amp;E514</f>
        <v>239302104</v>
      </c>
      <c r="G514" s="122" t="s">
        <v>29</v>
      </c>
      <c r="H514" s="819" t="s">
        <v>41</v>
      </c>
      <c r="I514" s="819" t="s">
        <v>5</v>
      </c>
      <c r="J514" s="344"/>
      <c r="K514" s="763" t="s">
        <v>1271</v>
      </c>
      <c r="M514" s="765"/>
      <c r="N514" s="766"/>
      <c r="O514" s="766"/>
      <c r="P514" s="766"/>
    </row>
    <row r="515" spans="1:16" ht="12.75">
      <c r="A515" s="161" t="s">
        <v>743</v>
      </c>
      <c r="B515" s="758" t="s">
        <v>378</v>
      </c>
      <c r="C515" s="794" t="s">
        <v>7</v>
      </c>
      <c r="D515" s="55"/>
      <c r="E515" s="122"/>
      <c r="F515" s="605" t="str">
        <f>LEFT(C515,5)&amp;E515</f>
        <v>2394</v>
      </c>
      <c r="G515" s="122"/>
      <c r="H515" s="840"/>
      <c r="I515" s="840"/>
      <c r="J515" s="344"/>
      <c r="K515" s="763" t="s">
        <v>7</v>
      </c>
      <c r="M515" s="765"/>
      <c r="N515" s="766"/>
      <c r="O515" s="766"/>
      <c r="P515" s="766"/>
    </row>
    <row r="516" spans="1:16" ht="25.5">
      <c r="A516" s="124">
        <f>IF(E516="","",COUNTA($G$8:G516))</f>
        <v>350</v>
      </c>
      <c r="B516" s="795" t="s">
        <v>1740</v>
      </c>
      <c r="C516" s="796">
        <v>2394111</v>
      </c>
      <c r="D516" s="55" t="str">
        <f t="shared" ref="D516:D521" si="49">LEFT(C516,5)</f>
        <v>23941</v>
      </c>
      <c r="E516" s="378" t="s">
        <v>402</v>
      </c>
      <c r="F516" s="122" t="str">
        <f t="shared" ref="F516:F521" si="50">LEFT(C516,7)&amp;E516</f>
        <v>239411101</v>
      </c>
      <c r="G516" s="122" t="s">
        <v>69</v>
      </c>
      <c r="H516" s="779" t="s">
        <v>41</v>
      </c>
      <c r="I516" s="779"/>
      <c r="J516" s="344"/>
      <c r="K516" s="763" t="s">
        <v>1272</v>
      </c>
      <c r="M516" s="765"/>
      <c r="N516" s="766"/>
      <c r="O516" s="766"/>
      <c r="P516" s="766"/>
    </row>
    <row r="517" spans="1:16" ht="12.75">
      <c r="A517" s="124">
        <f>IF(E517="","",COUNTA($G$8:G517))</f>
        <v>351</v>
      </c>
      <c r="B517" s="795" t="s">
        <v>1696</v>
      </c>
      <c r="C517" s="796">
        <v>2394111</v>
      </c>
      <c r="D517" s="55" t="str">
        <f t="shared" si="49"/>
        <v>23941</v>
      </c>
      <c r="E517" s="378" t="s">
        <v>405</v>
      </c>
      <c r="F517" s="122" t="str">
        <f t="shared" si="50"/>
        <v>239411102</v>
      </c>
      <c r="G517" s="122" t="s">
        <v>69</v>
      </c>
      <c r="H517" s="819" t="s">
        <v>41</v>
      </c>
      <c r="I517" s="819" t="s">
        <v>5</v>
      </c>
      <c r="J517" s="344"/>
      <c r="K517" s="763" t="s">
        <v>1273</v>
      </c>
      <c r="M517" s="765"/>
      <c r="N517" s="766"/>
      <c r="O517" s="766"/>
      <c r="P517" s="766"/>
    </row>
    <row r="518" spans="1:16" ht="12.75">
      <c r="A518" s="124">
        <f>IF(E518="","",COUNTA($G$8:G518))</f>
        <v>352</v>
      </c>
      <c r="B518" s="795" t="s">
        <v>1697</v>
      </c>
      <c r="C518" s="796">
        <v>2394111</v>
      </c>
      <c r="D518" s="55" t="str">
        <f t="shared" si="49"/>
        <v>23941</v>
      </c>
      <c r="E518" s="378" t="s">
        <v>406</v>
      </c>
      <c r="F518" s="122" t="str">
        <f t="shared" si="50"/>
        <v>239411103</v>
      </c>
      <c r="G518" s="122" t="s">
        <v>69</v>
      </c>
      <c r="H518" s="819" t="s">
        <v>41</v>
      </c>
      <c r="I518" s="819" t="s">
        <v>5</v>
      </c>
      <c r="J518" s="344"/>
      <c r="K518" s="763" t="s">
        <v>1274</v>
      </c>
      <c r="M518" s="765"/>
      <c r="N518" s="766"/>
      <c r="O518" s="766"/>
      <c r="P518" s="766"/>
    </row>
    <row r="519" spans="1:16" ht="12.75">
      <c r="A519" s="124">
        <f>IF(E519="","",COUNTA($G$8:G519))</f>
        <v>353</v>
      </c>
      <c r="B519" s="795" t="s">
        <v>1698</v>
      </c>
      <c r="C519" s="796">
        <v>2394111</v>
      </c>
      <c r="D519" s="55" t="str">
        <f t="shared" si="49"/>
        <v>23941</v>
      </c>
      <c r="E519" s="378" t="s">
        <v>407</v>
      </c>
      <c r="F519" s="122" t="str">
        <f t="shared" si="50"/>
        <v>239411104</v>
      </c>
      <c r="G519" s="122" t="s">
        <v>69</v>
      </c>
      <c r="H519" s="819" t="s">
        <v>41</v>
      </c>
      <c r="I519" s="819" t="s">
        <v>5</v>
      </c>
      <c r="J519" s="344"/>
      <c r="K519" s="763" t="s">
        <v>1275</v>
      </c>
      <c r="M519" s="765"/>
      <c r="N519" s="766"/>
      <c r="O519" s="766"/>
      <c r="P519" s="766"/>
    </row>
    <row r="520" spans="1:16" ht="12.75">
      <c r="A520" s="124">
        <f>IF(E520="","",COUNTA($G$8:G520))</f>
        <v>354</v>
      </c>
      <c r="B520" s="795" t="s">
        <v>1699</v>
      </c>
      <c r="C520" s="796">
        <v>2394111</v>
      </c>
      <c r="D520" s="55" t="str">
        <f t="shared" si="49"/>
        <v>23941</v>
      </c>
      <c r="E520" s="378" t="s">
        <v>408</v>
      </c>
      <c r="F520" s="122" t="str">
        <f t="shared" si="50"/>
        <v>239411105</v>
      </c>
      <c r="G520" s="122" t="s">
        <v>69</v>
      </c>
      <c r="H520" s="819" t="s">
        <v>41</v>
      </c>
      <c r="I520" s="819" t="s">
        <v>5</v>
      </c>
      <c r="J520" s="344"/>
      <c r="K520" s="763" t="s">
        <v>1276</v>
      </c>
      <c r="M520" s="765"/>
      <c r="N520" s="766"/>
      <c r="O520" s="766"/>
      <c r="P520" s="766"/>
    </row>
    <row r="521" spans="1:16" ht="12.75">
      <c r="A521" s="124">
        <f>IF(E521="","",COUNTA($G$8:G521))</f>
        <v>355</v>
      </c>
      <c r="B521" s="795" t="s">
        <v>1463</v>
      </c>
      <c r="C521" s="796">
        <v>2394310</v>
      </c>
      <c r="D521" s="55" t="str">
        <f t="shared" si="49"/>
        <v>23943</v>
      </c>
      <c r="E521" s="378" t="s">
        <v>402</v>
      </c>
      <c r="F521" s="122" t="str">
        <f t="shared" si="50"/>
        <v>239431001</v>
      </c>
      <c r="G521" s="122" t="s">
        <v>69</v>
      </c>
      <c r="H521" s="779"/>
      <c r="I521" s="779" t="s">
        <v>41</v>
      </c>
      <c r="J521" s="344"/>
      <c r="K521" s="763" t="s">
        <v>1277</v>
      </c>
      <c r="M521" s="765"/>
      <c r="N521" s="766"/>
      <c r="O521" s="766"/>
      <c r="P521" s="766"/>
    </row>
    <row r="522" spans="1:16" ht="12.75">
      <c r="A522" s="161" t="s">
        <v>744</v>
      </c>
      <c r="B522" s="758" t="s">
        <v>379</v>
      </c>
      <c r="C522" s="794" t="s">
        <v>18</v>
      </c>
      <c r="D522" s="55"/>
      <c r="E522" s="122"/>
      <c r="F522" s="605" t="str">
        <f>LEFT(C522,5)&amp;E522</f>
        <v>2395</v>
      </c>
      <c r="G522" s="122"/>
      <c r="H522" s="840"/>
      <c r="I522" s="840"/>
      <c r="J522" s="344"/>
      <c r="K522" s="763" t="s">
        <v>18</v>
      </c>
      <c r="M522" s="765"/>
      <c r="N522" s="766"/>
      <c r="O522" s="766"/>
      <c r="P522" s="766"/>
    </row>
    <row r="523" spans="1:16" ht="25.5">
      <c r="A523" s="124">
        <f>IF(E523="","",COUNTA($G$8:G523))</f>
        <v>356</v>
      </c>
      <c r="B523" s="795" t="s">
        <v>1700</v>
      </c>
      <c r="C523" s="816" t="s">
        <v>664</v>
      </c>
      <c r="D523" s="55" t="str">
        <f>LEFT(C523,5)</f>
        <v>23950</v>
      </c>
      <c r="E523" s="378" t="s">
        <v>402</v>
      </c>
      <c r="F523" s="779" t="str">
        <f>LEFT(C523,7)&amp;E523</f>
        <v>239501101</v>
      </c>
      <c r="G523" s="761" t="s">
        <v>37</v>
      </c>
      <c r="H523" s="819" t="s">
        <v>41</v>
      </c>
      <c r="I523" s="819" t="s">
        <v>5</v>
      </c>
      <c r="J523" s="344"/>
      <c r="K523" s="763" t="s">
        <v>1278</v>
      </c>
      <c r="M523" s="765"/>
      <c r="N523" s="766"/>
      <c r="O523" s="766"/>
      <c r="P523" s="766"/>
    </row>
    <row r="524" spans="1:16" ht="25.5">
      <c r="A524" s="124">
        <f>IF(E524="","",COUNTA($G$8:G524))</f>
        <v>357</v>
      </c>
      <c r="B524" s="795" t="s">
        <v>1701</v>
      </c>
      <c r="C524" s="816" t="s">
        <v>664</v>
      </c>
      <c r="D524" s="55" t="str">
        <f>LEFT(C524,5)</f>
        <v>23950</v>
      </c>
      <c r="E524" s="378" t="s">
        <v>405</v>
      </c>
      <c r="F524" s="779" t="str">
        <f>LEFT(C524,7)&amp;E524</f>
        <v>239501102</v>
      </c>
      <c r="G524" s="761" t="s">
        <v>37</v>
      </c>
      <c r="H524" s="819" t="s">
        <v>41</v>
      </c>
      <c r="I524" s="819" t="s">
        <v>5</v>
      </c>
      <c r="J524" s="344"/>
      <c r="K524" s="763" t="s">
        <v>1279</v>
      </c>
      <c r="M524" s="765"/>
      <c r="N524" s="766"/>
      <c r="O524" s="766"/>
      <c r="P524" s="766"/>
    </row>
    <row r="525" spans="1:16" ht="25.5">
      <c r="A525" s="124">
        <f>IF(E525="","",COUNTA($G$8:G525))</f>
        <v>358</v>
      </c>
      <c r="B525" s="795" t="s">
        <v>1702</v>
      </c>
      <c r="C525" s="838" t="s">
        <v>664</v>
      </c>
      <c r="D525" s="55" t="str">
        <f t="shared" ref="D525:D537" si="51">LEFT(C525,5)</f>
        <v>23950</v>
      </c>
      <c r="E525" s="378" t="s">
        <v>406</v>
      </c>
      <c r="F525" s="122" t="str">
        <f t="shared" ref="F525:F537" si="52">LEFT(C525,7)&amp;E525</f>
        <v>239501103</v>
      </c>
      <c r="G525" s="122" t="s">
        <v>37</v>
      </c>
      <c r="H525" s="819" t="s">
        <v>41</v>
      </c>
      <c r="I525" s="819"/>
      <c r="J525" s="344"/>
      <c r="K525" s="763" t="s">
        <v>1280</v>
      </c>
      <c r="M525" s="765"/>
      <c r="N525" s="766"/>
      <c r="O525" s="766"/>
      <c r="P525" s="766"/>
    </row>
    <row r="526" spans="1:16" ht="25.5">
      <c r="A526" s="124">
        <f>IF(E526="","",COUNTA($G$8:G526))</f>
        <v>359</v>
      </c>
      <c r="B526" s="795" t="s">
        <v>1703</v>
      </c>
      <c r="C526" s="838" t="s">
        <v>664</v>
      </c>
      <c r="D526" s="55" t="str">
        <f t="shared" si="51"/>
        <v>23950</v>
      </c>
      <c r="E526" s="378" t="s">
        <v>407</v>
      </c>
      <c r="F526" s="122" t="str">
        <f t="shared" si="52"/>
        <v>239501104</v>
      </c>
      <c r="G526" s="122" t="s">
        <v>37</v>
      </c>
      <c r="H526" s="819" t="s">
        <v>41</v>
      </c>
      <c r="I526" s="819" t="s">
        <v>5</v>
      </c>
      <c r="J526" s="344"/>
      <c r="K526" s="763" t="s">
        <v>1281</v>
      </c>
      <c r="M526" s="765"/>
      <c r="N526" s="766"/>
      <c r="O526" s="766"/>
      <c r="P526" s="766"/>
    </row>
    <row r="527" spans="1:16" ht="12.75">
      <c r="A527" s="124">
        <f>IF(E527="","",COUNTA($G$8:G527))</f>
        <v>360</v>
      </c>
      <c r="B527" s="795" t="s">
        <v>1668</v>
      </c>
      <c r="C527" s="796">
        <v>2395012</v>
      </c>
      <c r="D527" s="55" t="str">
        <f t="shared" si="51"/>
        <v>23950</v>
      </c>
      <c r="E527" s="378" t="s">
        <v>402</v>
      </c>
      <c r="F527" s="122" t="str">
        <f t="shared" si="52"/>
        <v>239501201</v>
      </c>
      <c r="G527" s="761" t="s">
        <v>846</v>
      </c>
      <c r="H527" s="819" t="s">
        <v>41</v>
      </c>
      <c r="I527" s="819" t="s">
        <v>5</v>
      </c>
      <c r="J527" s="344"/>
      <c r="K527" s="763" t="s">
        <v>1282</v>
      </c>
      <c r="M527" s="765"/>
      <c r="N527" s="766"/>
      <c r="O527" s="766"/>
      <c r="P527" s="766"/>
    </row>
    <row r="528" spans="1:16" ht="12.75">
      <c r="A528" s="124">
        <f>IF(E528="","",COUNTA($G$8:G528))</f>
        <v>361</v>
      </c>
      <c r="B528" s="795" t="s">
        <v>1669</v>
      </c>
      <c r="C528" s="796">
        <v>2395012</v>
      </c>
      <c r="D528" s="55" t="str">
        <f t="shared" si="51"/>
        <v>23950</v>
      </c>
      <c r="E528" s="378" t="s">
        <v>405</v>
      </c>
      <c r="F528" s="122" t="str">
        <f t="shared" si="52"/>
        <v>239501202</v>
      </c>
      <c r="G528" s="761" t="s">
        <v>846</v>
      </c>
      <c r="H528" s="819" t="s">
        <v>41</v>
      </c>
      <c r="I528" s="819" t="s">
        <v>5</v>
      </c>
      <c r="J528" s="344"/>
      <c r="K528" s="763" t="s">
        <v>1283</v>
      </c>
      <c r="M528" s="765"/>
      <c r="N528" s="766"/>
      <c r="O528" s="766"/>
      <c r="P528" s="766"/>
    </row>
    <row r="529" spans="1:16" ht="12.75">
      <c r="A529" s="124">
        <f>IF(E529="","",COUNTA($G$8:G529))</f>
        <v>362</v>
      </c>
      <c r="B529" s="795" t="s">
        <v>1704</v>
      </c>
      <c r="C529" s="796">
        <v>2395012</v>
      </c>
      <c r="D529" s="55" t="str">
        <f t="shared" si="51"/>
        <v>23950</v>
      </c>
      <c r="E529" s="378" t="s">
        <v>406</v>
      </c>
      <c r="F529" s="122" t="str">
        <f t="shared" si="52"/>
        <v>239501203</v>
      </c>
      <c r="G529" s="819" t="s">
        <v>1784</v>
      </c>
      <c r="H529" s="819" t="s">
        <v>41</v>
      </c>
      <c r="I529" s="819" t="s">
        <v>5</v>
      </c>
      <c r="J529" s="344"/>
      <c r="K529" s="763" t="s">
        <v>1284</v>
      </c>
      <c r="M529" s="765"/>
      <c r="N529" s="766"/>
      <c r="O529" s="766"/>
      <c r="P529" s="766"/>
    </row>
    <row r="530" spans="1:16" ht="12.75">
      <c r="A530" s="124">
        <f>IF(E530="","",COUNTA($G$8:G530))</f>
        <v>363</v>
      </c>
      <c r="B530" s="795" t="s">
        <v>1705</v>
      </c>
      <c r="C530" s="796">
        <v>2395012</v>
      </c>
      <c r="D530" s="55" t="str">
        <f t="shared" si="51"/>
        <v>23950</v>
      </c>
      <c r="E530" s="378" t="s">
        <v>407</v>
      </c>
      <c r="F530" s="122" t="str">
        <f t="shared" si="52"/>
        <v>239501204</v>
      </c>
      <c r="G530" s="819" t="s">
        <v>1784</v>
      </c>
      <c r="H530" s="819" t="s">
        <v>41</v>
      </c>
      <c r="I530" s="819" t="s">
        <v>5</v>
      </c>
      <c r="J530" s="344"/>
      <c r="K530" s="763" t="s">
        <v>1285</v>
      </c>
      <c r="M530" s="765"/>
      <c r="N530" s="766"/>
      <c r="O530" s="766"/>
      <c r="P530" s="766"/>
    </row>
    <row r="531" spans="1:16" ht="12.75">
      <c r="A531" s="124">
        <f>IF(E531="","",COUNTA($G$8:G531))</f>
        <v>364</v>
      </c>
      <c r="B531" s="795" t="s">
        <v>1706</v>
      </c>
      <c r="C531" s="796">
        <v>2395012</v>
      </c>
      <c r="D531" s="55" t="str">
        <f t="shared" si="51"/>
        <v>23950</v>
      </c>
      <c r="E531" s="378" t="s">
        <v>408</v>
      </c>
      <c r="F531" s="122" t="str">
        <f t="shared" si="52"/>
        <v>239501205</v>
      </c>
      <c r="G531" s="761" t="s">
        <v>846</v>
      </c>
      <c r="H531" s="819" t="s">
        <v>41</v>
      </c>
      <c r="I531" s="819" t="s">
        <v>5</v>
      </c>
      <c r="J531" s="344"/>
      <c r="K531" s="763" t="s">
        <v>1286</v>
      </c>
      <c r="M531" s="765"/>
      <c r="N531" s="766"/>
      <c r="O531" s="766"/>
      <c r="P531" s="766"/>
    </row>
    <row r="532" spans="1:16" ht="12.75">
      <c r="A532" s="124">
        <f>IF(E532="","",COUNTA($G$8:G532))</f>
        <v>365</v>
      </c>
      <c r="B532" s="795" t="s">
        <v>1707</v>
      </c>
      <c r="C532" s="796">
        <v>2395012</v>
      </c>
      <c r="D532" s="55" t="str">
        <f t="shared" si="51"/>
        <v>23950</v>
      </c>
      <c r="E532" s="378" t="s">
        <v>409</v>
      </c>
      <c r="F532" s="122" t="str">
        <f t="shared" si="52"/>
        <v>239501206</v>
      </c>
      <c r="G532" s="761" t="s">
        <v>846</v>
      </c>
      <c r="H532" s="819" t="s">
        <v>41</v>
      </c>
      <c r="I532" s="819" t="s">
        <v>5</v>
      </c>
      <c r="J532" s="344"/>
      <c r="K532" s="763" t="s">
        <v>1287</v>
      </c>
      <c r="M532" s="765"/>
      <c r="N532" s="766"/>
      <c r="O532" s="766"/>
      <c r="P532" s="766"/>
    </row>
    <row r="533" spans="1:16" ht="12.75">
      <c r="A533" s="124">
        <f>IF(E533="","",COUNTA($G$8:G533))</f>
        <v>366</v>
      </c>
      <c r="B533" s="795" t="s">
        <v>1464</v>
      </c>
      <c r="C533" s="796">
        <v>2395012</v>
      </c>
      <c r="D533" s="55" t="str">
        <f t="shared" si="51"/>
        <v>23950</v>
      </c>
      <c r="E533" s="378" t="s">
        <v>410</v>
      </c>
      <c r="F533" s="122" t="str">
        <f t="shared" si="52"/>
        <v>239501207</v>
      </c>
      <c r="G533" s="122" t="s">
        <v>841</v>
      </c>
      <c r="H533" s="819" t="s">
        <v>41</v>
      </c>
      <c r="I533" s="819" t="s">
        <v>5</v>
      </c>
      <c r="J533" s="344"/>
      <c r="K533" s="763" t="s">
        <v>1288</v>
      </c>
      <c r="M533" s="765"/>
      <c r="N533" s="766"/>
      <c r="O533" s="766"/>
      <c r="P533" s="766"/>
    </row>
    <row r="534" spans="1:16" ht="12.75">
      <c r="A534" s="124">
        <f>IF(E534="","",COUNTA($G$8:G534))</f>
        <v>367</v>
      </c>
      <c r="B534" s="795" t="s">
        <v>1708</v>
      </c>
      <c r="C534" s="796">
        <v>2395012</v>
      </c>
      <c r="D534" s="55" t="str">
        <f t="shared" si="51"/>
        <v>23950</v>
      </c>
      <c r="E534" s="378" t="s">
        <v>411</v>
      </c>
      <c r="F534" s="122" t="str">
        <f t="shared" si="52"/>
        <v>239501208</v>
      </c>
      <c r="G534" s="122" t="s">
        <v>847</v>
      </c>
      <c r="H534" s="819" t="s">
        <v>41</v>
      </c>
      <c r="I534" s="819" t="s">
        <v>5</v>
      </c>
      <c r="J534" s="344"/>
      <c r="K534" s="763" t="s">
        <v>1289</v>
      </c>
      <c r="M534" s="765"/>
      <c r="N534" s="766"/>
      <c r="O534" s="766"/>
      <c r="P534" s="766"/>
    </row>
    <row r="535" spans="1:16" ht="25.5">
      <c r="A535" s="124">
        <f>IF(E535="","",COUNTA($G$8:G535))</f>
        <v>368</v>
      </c>
      <c r="B535" s="795" t="s">
        <v>1770</v>
      </c>
      <c r="C535" s="816" t="s">
        <v>704</v>
      </c>
      <c r="D535" s="55" t="str">
        <f t="shared" si="51"/>
        <v>23950</v>
      </c>
      <c r="E535" s="378" t="s">
        <v>402</v>
      </c>
      <c r="F535" s="122" t="str">
        <f t="shared" si="52"/>
        <v>239502101</v>
      </c>
      <c r="G535" s="122" t="s">
        <v>847</v>
      </c>
      <c r="H535" s="819" t="s">
        <v>41</v>
      </c>
      <c r="I535" s="819" t="s">
        <v>5</v>
      </c>
      <c r="J535" s="344"/>
      <c r="K535" s="763" t="s">
        <v>1290</v>
      </c>
      <c r="M535" s="765"/>
      <c r="N535" s="766"/>
      <c r="O535" s="766"/>
      <c r="P535" s="766"/>
    </row>
    <row r="536" spans="1:16" ht="25.5">
      <c r="A536" s="124">
        <f>IF(E536="","",COUNTA($G$8:G536))</f>
        <v>369</v>
      </c>
      <c r="B536" s="795" t="s">
        <v>1709</v>
      </c>
      <c r="C536" s="796">
        <v>2395031</v>
      </c>
      <c r="D536" s="55" t="str">
        <f t="shared" si="51"/>
        <v>23950</v>
      </c>
      <c r="E536" s="378" t="s">
        <v>402</v>
      </c>
      <c r="F536" s="122" t="str">
        <f t="shared" si="52"/>
        <v>239503101</v>
      </c>
      <c r="G536" s="761" t="s">
        <v>841</v>
      </c>
      <c r="H536" s="819" t="s">
        <v>41</v>
      </c>
      <c r="I536" s="819" t="s">
        <v>5</v>
      </c>
      <c r="J536" s="344"/>
      <c r="K536" s="763" t="s">
        <v>1291</v>
      </c>
      <c r="M536" s="765"/>
      <c r="N536" s="766"/>
      <c r="O536" s="766"/>
      <c r="P536" s="766"/>
    </row>
    <row r="537" spans="1:16" s="727" customFormat="1" ht="12.75">
      <c r="A537" s="124">
        <f>IF(E537="","",COUNTA($G$8:G537))</f>
        <v>370</v>
      </c>
      <c r="B537" s="55" t="s">
        <v>1465</v>
      </c>
      <c r="C537" s="124" t="s">
        <v>768</v>
      </c>
      <c r="D537" s="136" t="str">
        <f t="shared" si="51"/>
        <v>23950</v>
      </c>
      <c r="E537" s="378" t="s">
        <v>402</v>
      </c>
      <c r="F537" s="122" t="str">
        <f t="shared" si="52"/>
        <v>239504201</v>
      </c>
      <c r="G537" s="122" t="s">
        <v>915</v>
      </c>
      <c r="H537" s="833" t="s">
        <v>41</v>
      </c>
      <c r="I537" s="833"/>
      <c r="J537" s="344"/>
      <c r="K537" s="763" t="s">
        <v>1292</v>
      </c>
      <c r="M537" s="765"/>
      <c r="N537" s="766"/>
      <c r="O537" s="766"/>
      <c r="P537" s="766"/>
    </row>
    <row r="538" spans="1:16" ht="12.75">
      <c r="A538" s="161" t="s">
        <v>745</v>
      </c>
      <c r="B538" s="758" t="s">
        <v>380</v>
      </c>
      <c r="C538" s="794" t="s">
        <v>19</v>
      </c>
      <c r="D538" s="55"/>
      <c r="E538" s="378"/>
      <c r="F538" s="605" t="str">
        <f>LEFT(C538,5)&amp;E538</f>
        <v>2396</v>
      </c>
      <c r="G538" s="761"/>
      <c r="H538" s="840"/>
      <c r="I538" s="840"/>
      <c r="J538" s="344"/>
      <c r="K538" s="763" t="s">
        <v>19</v>
      </c>
      <c r="M538" s="765"/>
      <c r="N538" s="766"/>
      <c r="O538" s="766"/>
      <c r="P538" s="766"/>
    </row>
    <row r="539" spans="1:16" ht="12.75">
      <c r="A539" s="124">
        <f>IF(E539="","",COUNTA($G$8:G539))</f>
        <v>371</v>
      </c>
      <c r="B539" s="795" t="s">
        <v>1835</v>
      </c>
      <c r="C539" s="796">
        <v>2396013</v>
      </c>
      <c r="D539" s="55" t="str">
        <f t="shared" ref="D539:D549" si="53">LEFT(C539,5)</f>
        <v>23960</v>
      </c>
      <c r="E539" s="378" t="s">
        <v>402</v>
      </c>
      <c r="F539" s="779" t="str">
        <f t="shared" ref="F539:F549" si="54">LEFT(C539,7)&amp;E539</f>
        <v>239601301</v>
      </c>
      <c r="G539" s="122" t="s">
        <v>841</v>
      </c>
      <c r="H539" s="819" t="s">
        <v>41</v>
      </c>
      <c r="I539" s="819" t="s">
        <v>5</v>
      </c>
      <c r="J539" s="344"/>
      <c r="K539" s="763" t="s">
        <v>1293</v>
      </c>
      <c r="M539" s="765"/>
      <c r="N539" s="766"/>
      <c r="O539" s="766"/>
      <c r="P539" s="766"/>
    </row>
    <row r="540" spans="1:16" ht="12.75">
      <c r="A540" s="124">
        <f>IF(E540="","",COUNTA($G$8:G540))</f>
        <v>372</v>
      </c>
      <c r="B540" s="795" t="s">
        <v>1836</v>
      </c>
      <c r="C540" s="796">
        <v>2396013</v>
      </c>
      <c r="D540" s="55" t="str">
        <f t="shared" si="53"/>
        <v>23960</v>
      </c>
      <c r="E540" s="378" t="s">
        <v>405</v>
      </c>
      <c r="F540" s="779" t="str">
        <f t="shared" si="54"/>
        <v>239601302</v>
      </c>
      <c r="G540" s="122" t="s">
        <v>841</v>
      </c>
      <c r="H540" s="819" t="s">
        <v>41</v>
      </c>
      <c r="I540" s="819" t="s">
        <v>5</v>
      </c>
      <c r="J540" s="344"/>
      <c r="K540" s="763" t="s">
        <v>1294</v>
      </c>
      <c r="M540" s="765"/>
      <c r="N540" s="766"/>
      <c r="O540" s="766"/>
      <c r="P540" s="766"/>
    </row>
    <row r="541" spans="1:16" ht="12.75">
      <c r="A541" s="124">
        <f>IF(E541="","",COUNTA($G$8:G541))</f>
        <v>373</v>
      </c>
      <c r="B541" s="795" t="s">
        <v>1837</v>
      </c>
      <c r="C541" s="796">
        <v>2396013</v>
      </c>
      <c r="D541" s="55" t="str">
        <f t="shared" si="53"/>
        <v>23960</v>
      </c>
      <c r="E541" s="378" t="s">
        <v>406</v>
      </c>
      <c r="F541" s="779" t="str">
        <f t="shared" si="54"/>
        <v>239601303</v>
      </c>
      <c r="G541" s="122" t="s">
        <v>841</v>
      </c>
      <c r="H541" s="819" t="s">
        <v>41</v>
      </c>
      <c r="I541" s="819" t="s">
        <v>5</v>
      </c>
      <c r="J541" s="344"/>
      <c r="K541" s="763" t="s">
        <v>1295</v>
      </c>
      <c r="M541" s="765"/>
      <c r="N541" s="766"/>
      <c r="O541" s="766"/>
      <c r="P541" s="766"/>
    </row>
    <row r="542" spans="1:16" ht="12.75">
      <c r="A542" s="124">
        <f>IF(E542="","",COUNTA($G$8:G542))</f>
        <v>374</v>
      </c>
      <c r="B542" s="795" t="s">
        <v>1838</v>
      </c>
      <c r="C542" s="796">
        <v>2396013</v>
      </c>
      <c r="D542" s="55" t="str">
        <f t="shared" si="53"/>
        <v>23960</v>
      </c>
      <c r="E542" s="378" t="s">
        <v>407</v>
      </c>
      <c r="F542" s="779" t="str">
        <f t="shared" si="54"/>
        <v>239601304</v>
      </c>
      <c r="G542" s="122" t="s">
        <v>841</v>
      </c>
      <c r="H542" s="819" t="s">
        <v>41</v>
      </c>
      <c r="I542" s="819" t="s">
        <v>5</v>
      </c>
      <c r="J542" s="344"/>
      <c r="K542" s="763" t="s">
        <v>1296</v>
      </c>
      <c r="M542" s="765"/>
      <c r="N542" s="766"/>
      <c r="O542" s="766"/>
      <c r="P542" s="766"/>
    </row>
    <row r="543" spans="1:16" ht="12.75">
      <c r="A543" s="124">
        <f>IF(E543="","",COUNTA($G$8:G543))</f>
        <v>375</v>
      </c>
      <c r="B543" s="795" t="s">
        <v>1710</v>
      </c>
      <c r="C543" s="796">
        <v>2396013</v>
      </c>
      <c r="D543" s="55" t="str">
        <f t="shared" si="53"/>
        <v>23960</v>
      </c>
      <c r="E543" s="378" t="s">
        <v>408</v>
      </c>
      <c r="F543" s="779" t="str">
        <f t="shared" si="54"/>
        <v>239601305</v>
      </c>
      <c r="G543" s="122" t="s">
        <v>841</v>
      </c>
      <c r="H543" s="819" t="s">
        <v>41</v>
      </c>
      <c r="I543" s="819" t="s">
        <v>5</v>
      </c>
      <c r="J543" s="344"/>
      <c r="K543" s="763" t="s">
        <v>1297</v>
      </c>
      <c r="M543" s="765"/>
      <c r="N543" s="766"/>
      <c r="O543" s="766"/>
      <c r="P543" s="766"/>
    </row>
    <row r="544" spans="1:16" ht="12.75">
      <c r="A544" s="124">
        <f>IF(E544="","",COUNTA($G$8:G544))</f>
        <v>376</v>
      </c>
      <c r="B544" s="795" t="s">
        <v>1711</v>
      </c>
      <c r="C544" s="796">
        <v>2396013</v>
      </c>
      <c r="D544" s="55" t="str">
        <f t="shared" si="53"/>
        <v>23960</v>
      </c>
      <c r="E544" s="378" t="s">
        <v>409</v>
      </c>
      <c r="F544" s="779" t="str">
        <f t="shared" si="54"/>
        <v>239601306</v>
      </c>
      <c r="G544" s="122" t="s">
        <v>841</v>
      </c>
      <c r="H544" s="819" t="s">
        <v>41</v>
      </c>
      <c r="I544" s="819"/>
      <c r="J544" s="344"/>
      <c r="K544" s="763" t="s">
        <v>1298</v>
      </c>
      <c r="M544" s="765"/>
      <c r="N544" s="766"/>
      <c r="O544" s="766"/>
      <c r="P544" s="766"/>
    </row>
    <row r="545" spans="1:16" ht="12.75">
      <c r="A545" s="124">
        <f>IF(E545="","",COUNTA($G$8:G545))</f>
        <v>377</v>
      </c>
      <c r="B545" s="795" t="s">
        <v>1712</v>
      </c>
      <c r="C545" s="796">
        <v>2396013</v>
      </c>
      <c r="D545" s="55" t="str">
        <f t="shared" si="53"/>
        <v>23960</v>
      </c>
      <c r="E545" s="378" t="s">
        <v>410</v>
      </c>
      <c r="F545" s="779" t="str">
        <f t="shared" si="54"/>
        <v>239601307</v>
      </c>
      <c r="G545" s="122" t="s">
        <v>841</v>
      </c>
      <c r="H545" s="819" t="s">
        <v>41</v>
      </c>
      <c r="I545" s="819" t="s">
        <v>5</v>
      </c>
      <c r="J545" s="344"/>
      <c r="K545" s="763" t="s">
        <v>1299</v>
      </c>
      <c r="M545" s="765"/>
      <c r="N545" s="766"/>
      <c r="O545" s="766"/>
      <c r="P545" s="766"/>
    </row>
    <row r="546" spans="1:16" ht="12.75">
      <c r="A546" s="124">
        <f>IF(E546="","",COUNTA($G$8:G546))</f>
        <v>378</v>
      </c>
      <c r="B546" s="795" t="s">
        <v>1713</v>
      </c>
      <c r="C546" s="796">
        <v>2396014</v>
      </c>
      <c r="D546" s="55" t="str">
        <f t="shared" si="53"/>
        <v>23960</v>
      </c>
      <c r="E546" s="378" t="s">
        <v>402</v>
      </c>
      <c r="F546" s="779" t="str">
        <f t="shared" si="54"/>
        <v>239601401</v>
      </c>
      <c r="G546" s="122" t="s">
        <v>841</v>
      </c>
      <c r="H546" s="819" t="s">
        <v>41</v>
      </c>
      <c r="I546" s="819" t="s">
        <v>5</v>
      </c>
      <c r="J546" s="344"/>
      <c r="K546" s="763" t="s">
        <v>1300</v>
      </c>
      <c r="M546" s="765"/>
      <c r="N546" s="766"/>
      <c r="O546" s="766"/>
      <c r="P546" s="766"/>
    </row>
    <row r="547" spans="1:16" ht="12.75">
      <c r="A547" s="124">
        <f>IF(E547="","",COUNTA($G$8:G547))</f>
        <v>379</v>
      </c>
      <c r="B547" s="795" t="s">
        <v>1714</v>
      </c>
      <c r="C547" s="796">
        <v>2396014</v>
      </c>
      <c r="D547" s="55" t="str">
        <f t="shared" si="53"/>
        <v>23960</v>
      </c>
      <c r="E547" s="378" t="s">
        <v>405</v>
      </c>
      <c r="F547" s="779" t="str">
        <f t="shared" si="54"/>
        <v>239601402</v>
      </c>
      <c r="G547" s="122" t="s">
        <v>841</v>
      </c>
      <c r="H547" s="819" t="s">
        <v>41</v>
      </c>
      <c r="I547" s="819" t="s">
        <v>5</v>
      </c>
      <c r="J547" s="344"/>
      <c r="K547" s="763" t="s">
        <v>1301</v>
      </c>
      <c r="M547" s="765"/>
      <c r="N547" s="766"/>
      <c r="O547" s="766"/>
      <c r="P547" s="766"/>
    </row>
    <row r="548" spans="1:16" ht="25.5">
      <c r="A548" s="124">
        <f>IF(E548="","",COUNTA($G$8:G548))</f>
        <v>380</v>
      </c>
      <c r="B548" s="795" t="s">
        <v>1670</v>
      </c>
      <c r="C548" s="796">
        <v>2396014</v>
      </c>
      <c r="D548" s="55" t="str">
        <f t="shared" si="53"/>
        <v>23960</v>
      </c>
      <c r="E548" s="378" t="s">
        <v>406</v>
      </c>
      <c r="F548" s="779" t="str">
        <f t="shared" si="54"/>
        <v>239601403</v>
      </c>
      <c r="G548" s="122" t="s">
        <v>847</v>
      </c>
      <c r="H548" s="819" t="s">
        <v>41</v>
      </c>
      <c r="I548" s="819" t="s">
        <v>5</v>
      </c>
      <c r="J548" s="344"/>
      <c r="K548" s="763" t="s">
        <v>1302</v>
      </c>
      <c r="M548" s="765"/>
      <c r="N548" s="766"/>
      <c r="O548" s="766"/>
      <c r="P548" s="766"/>
    </row>
    <row r="549" spans="1:16" ht="25.5">
      <c r="A549" s="124">
        <f>IF(E549="","",COUNTA($G$8:G549))</f>
        <v>381</v>
      </c>
      <c r="B549" s="795" t="s">
        <v>1800</v>
      </c>
      <c r="C549" s="796">
        <v>2396014</v>
      </c>
      <c r="D549" s="55" t="str">
        <f t="shared" si="53"/>
        <v>23960</v>
      </c>
      <c r="E549" s="378" t="s">
        <v>407</v>
      </c>
      <c r="F549" s="779" t="str">
        <f t="shared" si="54"/>
        <v>239601404</v>
      </c>
      <c r="G549" s="122" t="s">
        <v>847</v>
      </c>
      <c r="H549" s="819"/>
      <c r="I549" s="819"/>
      <c r="J549" s="344"/>
      <c r="K549" s="763"/>
      <c r="M549" s="765"/>
      <c r="N549" s="766"/>
      <c r="O549" s="766"/>
      <c r="P549" s="766"/>
    </row>
    <row r="550" spans="1:16" ht="12.75">
      <c r="A550" s="460" t="s">
        <v>479</v>
      </c>
      <c r="B550" s="755" t="s">
        <v>594</v>
      </c>
      <c r="C550" s="460">
        <v>24</v>
      </c>
      <c r="D550" s="837"/>
      <c r="E550" s="461"/>
      <c r="F550" s="756">
        <v>24</v>
      </c>
      <c r="G550" s="122"/>
      <c r="H550" s="840"/>
      <c r="I550" s="840"/>
      <c r="J550" s="344"/>
      <c r="K550" s="763">
        <v>24</v>
      </c>
      <c r="M550" s="765"/>
      <c r="N550" s="766"/>
      <c r="O550" s="766"/>
      <c r="P550" s="766"/>
    </row>
    <row r="551" spans="1:16" ht="12.75">
      <c r="A551" s="467">
        <v>41</v>
      </c>
      <c r="B551" s="835" t="s">
        <v>381</v>
      </c>
      <c r="C551" s="836" t="s">
        <v>475</v>
      </c>
      <c r="D551" s="837"/>
      <c r="E551" s="461"/>
      <c r="F551" s="836" t="s">
        <v>475</v>
      </c>
      <c r="G551" s="122"/>
      <c r="H551" s="840"/>
      <c r="I551" s="840"/>
      <c r="J551" s="344"/>
      <c r="K551" s="763" t="s">
        <v>475</v>
      </c>
      <c r="M551" s="765"/>
      <c r="N551" s="766"/>
      <c r="O551" s="766"/>
      <c r="P551" s="766"/>
    </row>
    <row r="552" spans="1:16" ht="12.75">
      <c r="A552" s="161" t="s">
        <v>746</v>
      </c>
      <c r="B552" s="758" t="s">
        <v>381</v>
      </c>
      <c r="C552" s="794" t="s">
        <v>8</v>
      </c>
      <c r="D552" s="55"/>
      <c r="E552" s="122"/>
      <c r="F552" s="605" t="str">
        <f>LEFT(C552,5)&amp;E552</f>
        <v>2410</v>
      </c>
      <c r="G552" s="122"/>
      <c r="H552" s="840"/>
      <c r="I552" s="840"/>
      <c r="J552" s="344"/>
      <c r="K552" s="763" t="s">
        <v>8</v>
      </c>
      <c r="M552" s="765"/>
      <c r="N552" s="766"/>
      <c r="O552" s="766"/>
      <c r="P552" s="766"/>
    </row>
    <row r="553" spans="1:16" ht="12.75">
      <c r="A553" s="124">
        <f>IF(E553="","",COUNTA($G$8:G553))</f>
        <v>382</v>
      </c>
      <c r="B553" s="795" t="s">
        <v>1466</v>
      </c>
      <c r="C553" s="796">
        <v>2410021</v>
      </c>
      <c r="D553" s="55" t="str">
        <f t="shared" ref="D553:D564" si="55">LEFT(C553,5)</f>
        <v>24100</v>
      </c>
      <c r="E553" s="378" t="s">
        <v>402</v>
      </c>
      <c r="F553" s="122" t="str">
        <f t="shared" ref="F553:F564" si="56">LEFT(C553,7)&amp;E553</f>
        <v>241002101</v>
      </c>
      <c r="G553" s="122" t="s">
        <v>69</v>
      </c>
      <c r="H553" s="779" t="s">
        <v>41</v>
      </c>
      <c r="I553" s="779"/>
      <c r="J553" s="344"/>
      <c r="K553" s="763" t="s">
        <v>1303</v>
      </c>
      <c r="M553" s="765"/>
      <c r="N553" s="766"/>
      <c r="O553" s="766"/>
      <c r="P553" s="766"/>
    </row>
    <row r="554" spans="1:16" ht="12.75">
      <c r="A554" s="124">
        <f>IF(E554="","",COUNTA($G$8:G554))</f>
        <v>383</v>
      </c>
      <c r="B554" s="795" t="s">
        <v>1741</v>
      </c>
      <c r="C554" s="796">
        <v>2410031</v>
      </c>
      <c r="D554" s="55" t="str">
        <f t="shared" si="55"/>
        <v>24100</v>
      </c>
      <c r="E554" s="378" t="s">
        <v>405</v>
      </c>
      <c r="F554" s="122" t="str">
        <f t="shared" si="56"/>
        <v>241003102</v>
      </c>
      <c r="G554" s="122" t="s">
        <v>69</v>
      </c>
      <c r="H554" s="819" t="s">
        <v>41</v>
      </c>
      <c r="I554" s="819"/>
      <c r="J554" s="344"/>
      <c r="K554" s="763" t="s">
        <v>1304</v>
      </c>
      <c r="M554" s="765"/>
      <c r="N554" s="766"/>
      <c r="O554" s="766"/>
      <c r="P554" s="766"/>
    </row>
    <row r="555" spans="1:16" s="727" customFormat="1" ht="12.75">
      <c r="A555" s="636">
        <f>IF(E555="","",COUNTA($E$6:E555))</f>
        <v>384</v>
      </c>
      <c r="B555" s="848" t="s">
        <v>1467</v>
      </c>
      <c r="C555" s="796">
        <v>2410031</v>
      </c>
      <c r="D555" s="55" t="str">
        <f t="shared" si="55"/>
        <v>24100</v>
      </c>
      <c r="E555" s="378" t="s">
        <v>406</v>
      </c>
      <c r="F555" s="122" t="str">
        <f t="shared" si="56"/>
        <v>241003103</v>
      </c>
      <c r="G555" s="122" t="s">
        <v>69</v>
      </c>
      <c r="H555" s="849"/>
      <c r="I555" s="850" t="str">
        <f>D555&amp;".jpg"</f>
        <v>24100.jpg</v>
      </c>
      <c r="J555" s="1585"/>
      <c r="K555" s="1586"/>
      <c r="L555" s="1586"/>
      <c r="M555" s="1587"/>
    </row>
    <row r="556" spans="1:16" ht="12.75">
      <c r="A556" s="124">
        <f>IF(E556="","",COUNTA($G$8:G556))</f>
        <v>385</v>
      </c>
      <c r="B556" s="795" t="s">
        <v>1715</v>
      </c>
      <c r="C556" s="816" t="s">
        <v>707</v>
      </c>
      <c r="D556" s="55" t="str">
        <f t="shared" si="55"/>
        <v>24100</v>
      </c>
      <c r="E556" s="378" t="s">
        <v>402</v>
      </c>
      <c r="F556" s="122" t="str">
        <f t="shared" si="56"/>
        <v>241006401</v>
      </c>
      <c r="G556" s="122" t="s">
        <v>69</v>
      </c>
      <c r="H556" s="819" t="s">
        <v>41</v>
      </c>
      <c r="I556" s="819" t="s">
        <v>5</v>
      </c>
      <c r="J556" s="344"/>
      <c r="K556" s="763" t="s">
        <v>1305</v>
      </c>
      <c r="M556" s="765"/>
      <c r="N556" s="766"/>
      <c r="O556" s="766"/>
      <c r="P556" s="766"/>
    </row>
    <row r="557" spans="1:16" ht="12.75">
      <c r="A557" s="124">
        <f>IF(E557="","",COUNTA($G$8:G557))</f>
        <v>386</v>
      </c>
      <c r="B557" s="795" t="s">
        <v>1716</v>
      </c>
      <c r="C557" s="816" t="s">
        <v>707</v>
      </c>
      <c r="D557" s="55" t="str">
        <f t="shared" si="55"/>
        <v>24100</v>
      </c>
      <c r="E557" s="378" t="s">
        <v>406</v>
      </c>
      <c r="F557" s="122" t="str">
        <f t="shared" si="56"/>
        <v>241006403</v>
      </c>
      <c r="G557" s="122" t="s">
        <v>69</v>
      </c>
      <c r="H557" s="819" t="s">
        <v>41</v>
      </c>
      <c r="I557" s="819" t="s">
        <v>5</v>
      </c>
      <c r="J557" s="344"/>
      <c r="K557" s="763" t="s">
        <v>1306</v>
      </c>
      <c r="M557" s="765"/>
      <c r="N557" s="766"/>
      <c r="O557" s="766"/>
      <c r="P557" s="766"/>
    </row>
    <row r="558" spans="1:16" ht="25.5">
      <c r="A558" s="124">
        <f>IF(E558="","",COUNTA($G$8:G558))</f>
        <v>387</v>
      </c>
      <c r="B558" s="795" t="s">
        <v>1717</v>
      </c>
      <c r="C558" s="816" t="s">
        <v>707</v>
      </c>
      <c r="D558" s="55" t="str">
        <f t="shared" si="55"/>
        <v>24100</v>
      </c>
      <c r="E558" s="378" t="s">
        <v>408</v>
      </c>
      <c r="F558" s="122" t="str">
        <f t="shared" si="56"/>
        <v>241006405</v>
      </c>
      <c r="G558" s="122" t="s">
        <v>69</v>
      </c>
      <c r="H558" s="819" t="s">
        <v>41</v>
      </c>
      <c r="I558" s="819" t="s">
        <v>5</v>
      </c>
      <c r="J558" s="344"/>
      <c r="K558" s="763" t="s">
        <v>1307</v>
      </c>
      <c r="M558" s="765"/>
      <c r="N558" s="766"/>
      <c r="O558" s="766"/>
      <c r="P558" s="766"/>
    </row>
    <row r="559" spans="1:16" ht="12.75">
      <c r="A559" s="124">
        <f>IF(E559="","",COUNTA($G$8:G559))</f>
        <v>388</v>
      </c>
      <c r="B559" s="795" t="s">
        <v>1468</v>
      </c>
      <c r="C559" s="816" t="s">
        <v>707</v>
      </c>
      <c r="D559" s="55" t="str">
        <f t="shared" si="55"/>
        <v>24100</v>
      </c>
      <c r="E559" s="378" t="s">
        <v>410</v>
      </c>
      <c r="F559" s="122" t="str">
        <f t="shared" si="56"/>
        <v>241006407</v>
      </c>
      <c r="G559" s="122" t="s">
        <v>69</v>
      </c>
      <c r="H559" s="779" t="s">
        <v>41</v>
      </c>
      <c r="I559" s="779"/>
      <c r="J559" s="344"/>
      <c r="K559" s="763" t="s">
        <v>1308</v>
      </c>
      <c r="M559" s="765"/>
      <c r="N559" s="766"/>
      <c r="O559" s="766"/>
      <c r="P559" s="766"/>
    </row>
    <row r="560" spans="1:16" ht="12.75">
      <c r="A560" s="124">
        <f>IF(E560="","",COUNTA($G$8:G560))</f>
        <v>389</v>
      </c>
      <c r="B560" s="795" t="s">
        <v>1718</v>
      </c>
      <c r="C560" s="796">
        <v>2410067</v>
      </c>
      <c r="D560" s="55" t="str">
        <f t="shared" si="55"/>
        <v>24100</v>
      </c>
      <c r="E560" s="378" t="s">
        <v>405</v>
      </c>
      <c r="F560" s="122" t="str">
        <f t="shared" si="56"/>
        <v>241006702</v>
      </c>
      <c r="G560" s="122" t="s">
        <v>69</v>
      </c>
      <c r="H560" s="819" t="s">
        <v>41</v>
      </c>
      <c r="I560" s="819" t="s">
        <v>5</v>
      </c>
      <c r="J560" s="344"/>
      <c r="K560" s="763" t="s">
        <v>1309</v>
      </c>
      <c r="M560" s="765"/>
      <c r="N560" s="766"/>
      <c r="O560" s="766"/>
      <c r="P560" s="766"/>
    </row>
    <row r="561" spans="1:16" ht="12.75">
      <c r="A561" s="124">
        <f>IF(E561="","",COUNTA($G$8:G561))</f>
        <v>390</v>
      </c>
      <c r="B561" s="795" t="s">
        <v>1719</v>
      </c>
      <c r="C561" s="796">
        <v>2410067</v>
      </c>
      <c r="D561" s="55" t="str">
        <f t="shared" si="55"/>
        <v>24100</v>
      </c>
      <c r="E561" s="378" t="s">
        <v>407</v>
      </c>
      <c r="F561" s="122" t="str">
        <f t="shared" si="56"/>
        <v>241006704</v>
      </c>
      <c r="G561" s="122" t="s">
        <v>69</v>
      </c>
      <c r="H561" s="819" t="s">
        <v>41</v>
      </c>
      <c r="I561" s="819" t="s">
        <v>5</v>
      </c>
      <c r="J561" s="344"/>
      <c r="K561" s="763" t="s">
        <v>1310</v>
      </c>
      <c r="M561" s="765"/>
      <c r="N561" s="766"/>
      <c r="O561" s="766"/>
      <c r="P561" s="766"/>
    </row>
    <row r="562" spans="1:16" ht="25.5">
      <c r="A562" s="124">
        <f>IF(E562="","",COUNTA($G$8:G562))</f>
        <v>391</v>
      </c>
      <c r="B562" s="795" t="s">
        <v>1720</v>
      </c>
      <c r="C562" s="796">
        <v>2410071</v>
      </c>
      <c r="D562" s="55" t="str">
        <f t="shared" si="55"/>
        <v>24100</v>
      </c>
      <c r="E562" s="378" t="s">
        <v>402</v>
      </c>
      <c r="F562" s="122" t="str">
        <f t="shared" si="56"/>
        <v>241007101</v>
      </c>
      <c r="G562" s="122" t="s">
        <v>846</v>
      </c>
      <c r="H562" s="819" t="s">
        <v>41</v>
      </c>
      <c r="I562" s="819" t="s">
        <v>5</v>
      </c>
      <c r="J562" s="344"/>
      <c r="K562" s="763" t="s">
        <v>1311</v>
      </c>
      <c r="M562" s="765"/>
      <c r="N562" s="766"/>
      <c r="O562" s="766"/>
      <c r="P562" s="766"/>
    </row>
    <row r="563" spans="1:16" ht="25.5">
      <c r="A563" s="124">
        <f>IF(E563="","",COUNTA($G$8:G563))</f>
        <v>392</v>
      </c>
      <c r="B563" s="795" t="s">
        <v>1721</v>
      </c>
      <c r="C563" s="796">
        <v>2410071</v>
      </c>
      <c r="D563" s="55" t="str">
        <f t="shared" si="55"/>
        <v>24100</v>
      </c>
      <c r="E563" s="378" t="s">
        <v>405</v>
      </c>
      <c r="F563" s="122" t="str">
        <f t="shared" si="56"/>
        <v>241007102</v>
      </c>
      <c r="G563" s="122" t="s">
        <v>846</v>
      </c>
      <c r="H563" s="819" t="s">
        <v>41</v>
      </c>
      <c r="I563" s="819" t="s">
        <v>5</v>
      </c>
      <c r="J563" s="344"/>
      <c r="K563" s="763" t="s">
        <v>1312</v>
      </c>
      <c r="M563" s="765"/>
      <c r="N563" s="766"/>
      <c r="O563" s="766"/>
      <c r="P563" s="766"/>
    </row>
    <row r="564" spans="1:16" ht="25.5">
      <c r="A564" s="124">
        <f>IF(E564="","",COUNTA($G$8:G564))</f>
        <v>393</v>
      </c>
      <c r="B564" s="795" t="s">
        <v>1722</v>
      </c>
      <c r="C564" s="796">
        <v>2410071</v>
      </c>
      <c r="D564" s="55" t="str">
        <f t="shared" si="55"/>
        <v>24100</v>
      </c>
      <c r="E564" s="378" t="s">
        <v>406</v>
      </c>
      <c r="F564" s="122" t="str">
        <f t="shared" si="56"/>
        <v>241007103</v>
      </c>
      <c r="G564" s="122" t="s">
        <v>846</v>
      </c>
      <c r="H564" s="819" t="s">
        <v>41</v>
      </c>
      <c r="I564" s="819" t="s">
        <v>5</v>
      </c>
      <c r="J564" s="344"/>
      <c r="K564" s="763" t="s">
        <v>1313</v>
      </c>
      <c r="M564" s="765"/>
      <c r="N564" s="766"/>
      <c r="O564" s="766"/>
      <c r="P564" s="766"/>
    </row>
    <row r="565" spans="1:16" ht="25.5">
      <c r="A565" s="124">
        <f>IF(E565="","",COUNTA($G$8:G565))</f>
        <v>394</v>
      </c>
      <c r="B565" s="795" t="s">
        <v>1723</v>
      </c>
      <c r="C565" s="838" t="s">
        <v>904</v>
      </c>
      <c r="D565" s="55" t="str">
        <f>LEFT(C565,5)</f>
        <v>24100</v>
      </c>
      <c r="E565" s="378" t="s">
        <v>405</v>
      </c>
      <c r="F565" s="122" t="str">
        <f>LEFT(C565,7)&amp;E565</f>
        <v>241007202</v>
      </c>
      <c r="G565" s="122" t="s">
        <v>846</v>
      </c>
      <c r="H565" s="819" t="s">
        <v>41</v>
      </c>
      <c r="I565" s="819" t="s">
        <v>5</v>
      </c>
      <c r="J565" s="344"/>
      <c r="K565" s="763" t="s">
        <v>1314</v>
      </c>
      <c r="M565" s="765"/>
      <c r="N565" s="766"/>
      <c r="O565" s="766"/>
      <c r="P565" s="766"/>
    </row>
    <row r="566" spans="1:16" ht="12.75">
      <c r="A566" s="469">
        <v>42</v>
      </c>
      <c r="B566" s="835" t="s">
        <v>382</v>
      </c>
      <c r="C566" s="836" t="s">
        <v>645</v>
      </c>
      <c r="D566" s="55"/>
      <c r="E566" s="378"/>
      <c r="F566" s="836" t="s">
        <v>645</v>
      </c>
      <c r="G566" s="851"/>
      <c r="H566" s="840"/>
      <c r="I566" s="840"/>
      <c r="J566" s="344"/>
      <c r="K566" s="763" t="s">
        <v>645</v>
      </c>
      <c r="M566" s="765"/>
      <c r="N566" s="766"/>
      <c r="O566" s="766"/>
      <c r="P566" s="766"/>
    </row>
    <row r="567" spans="1:16" ht="12.75">
      <c r="A567" s="161" t="s">
        <v>747</v>
      </c>
      <c r="B567" s="758" t="s">
        <v>382</v>
      </c>
      <c r="C567" s="794" t="s">
        <v>287</v>
      </c>
      <c r="D567" s="55"/>
      <c r="E567" s="378"/>
      <c r="F567" s="605" t="str">
        <f>LEFT(C567,5)&amp;E567</f>
        <v>2420</v>
      </c>
      <c r="G567" s="122"/>
      <c r="H567" s="840"/>
      <c r="I567" s="840"/>
      <c r="J567" s="344"/>
      <c r="K567" s="763" t="s">
        <v>287</v>
      </c>
      <c r="M567" s="765"/>
      <c r="N567" s="766"/>
      <c r="O567" s="766"/>
      <c r="P567" s="766"/>
    </row>
    <row r="568" spans="1:16" ht="12.75">
      <c r="A568" s="124">
        <f>IF(E568="","",COUNTA($G$8:G568))</f>
        <v>395</v>
      </c>
      <c r="B568" s="795" t="s">
        <v>1469</v>
      </c>
      <c r="C568" s="796">
        <v>2420022</v>
      </c>
      <c r="D568" s="55" t="str">
        <f t="shared" ref="D568:D574" si="57">LEFT(C568,5)</f>
        <v>24200</v>
      </c>
      <c r="E568" s="378" t="s">
        <v>402</v>
      </c>
      <c r="F568" s="122" t="str">
        <f t="shared" ref="F568:F574" si="58">LEFT(C568,7)&amp;E568</f>
        <v>242002201</v>
      </c>
      <c r="G568" s="122" t="s">
        <v>69</v>
      </c>
      <c r="H568" s="779" t="s">
        <v>41</v>
      </c>
      <c r="I568" s="779"/>
      <c r="J568" s="344"/>
      <c r="K568" s="763" t="s">
        <v>1315</v>
      </c>
      <c r="M568" s="765"/>
      <c r="N568" s="766"/>
      <c r="O568" s="766"/>
      <c r="P568" s="766"/>
    </row>
    <row r="569" spans="1:16" ht="12.75">
      <c r="A569" s="124">
        <f>IF(E569="","",COUNTA($G$8:G569))</f>
        <v>396</v>
      </c>
      <c r="B569" s="795" t="s">
        <v>1470</v>
      </c>
      <c r="C569" s="796">
        <v>2420022</v>
      </c>
      <c r="D569" s="55" t="str">
        <f t="shared" si="57"/>
        <v>24200</v>
      </c>
      <c r="E569" s="378" t="s">
        <v>405</v>
      </c>
      <c r="F569" s="122" t="str">
        <f t="shared" si="58"/>
        <v>242002202</v>
      </c>
      <c r="G569" s="122" t="s">
        <v>69</v>
      </c>
      <c r="H569" s="779" t="s">
        <v>41</v>
      </c>
      <c r="I569" s="779"/>
      <c r="J569" s="344"/>
      <c r="K569" s="763" t="s">
        <v>1316</v>
      </c>
      <c r="M569" s="765"/>
      <c r="N569" s="766"/>
      <c r="O569" s="766"/>
      <c r="P569" s="766"/>
    </row>
    <row r="570" spans="1:16" ht="12.75">
      <c r="A570" s="124">
        <f>IF(E570="","",COUNTA($G$8:G570))</f>
        <v>397</v>
      </c>
      <c r="B570" s="795" t="s">
        <v>1471</v>
      </c>
      <c r="C570" s="816" t="s">
        <v>1491</v>
      </c>
      <c r="D570" s="55" t="str">
        <f>LEFT(C570,5)</f>
        <v>24200</v>
      </c>
      <c r="E570" s="378" t="s">
        <v>405</v>
      </c>
      <c r="F570" s="122" t="str">
        <f>LEFT(C570,7)&amp;E570</f>
        <v>242003102</v>
      </c>
      <c r="G570" s="122" t="s">
        <v>69</v>
      </c>
      <c r="H570" s="779" t="s">
        <v>41</v>
      </c>
      <c r="I570" s="779"/>
      <c r="J570" s="344"/>
      <c r="K570" s="763" t="s">
        <v>1318</v>
      </c>
      <c r="M570" s="765"/>
      <c r="N570" s="766"/>
      <c r="O570" s="766"/>
      <c r="P570" s="766"/>
    </row>
    <row r="571" spans="1:16" ht="12.75">
      <c r="A571" s="124">
        <f>IF(E571="","",COUNTA($G$8:G571))</f>
        <v>398</v>
      </c>
      <c r="B571" s="795" t="s">
        <v>1474</v>
      </c>
      <c r="C571" s="816" t="s">
        <v>708</v>
      </c>
      <c r="D571" s="55" t="str">
        <f t="shared" si="57"/>
        <v>24200</v>
      </c>
      <c r="E571" s="378" t="s">
        <v>402</v>
      </c>
      <c r="F571" s="122" t="str">
        <f t="shared" si="58"/>
        <v>242003201</v>
      </c>
      <c r="G571" s="122" t="s">
        <v>69</v>
      </c>
      <c r="H571" s="779" t="s">
        <v>41</v>
      </c>
      <c r="I571" s="779"/>
      <c r="J571" s="344"/>
      <c r="K571" s="763" t="s">
        <v>1317</v>
      </c>
      <c r="M571" s="765"/>
      <c r="N571" s="766"/>
      <c r="O571" s="766"/>
      <c r="P571" s="766"/>
    </row>
    <row r="572" spans="1:16" ht="12.75">
      <c r="A572" s="124">
        <f>IF(E572="","",COUNTA($G$8:G572))</f>
        <v>399</v>
      </c>
      <c r="B572" s="795" t="s">
        <v>1472</v>
      </c>
      <c r="C572" s="816" t="s">
        <v>709</v>
      </c>
      <c r="D572" s="55" t="str">
        <f t="shared" si="57"/>
        <v>24200</v>
      </c>
      <c r="E572" s="378" t="s">
        <v>405</v>
      </c>
      <c r="F572" s="122" t="str">
        <f t="shared" si="58"/>
        <v>242004202</v>
      </c>
      <c r="G572" s="122" t="s">
        <v>69</v>
      </c>
      <c r="H572" s="779" t="s">
        <v>41</v>
      </c>
      <c r="I572" s="779"/>
      <c r="J572" s="344"/>
      <c r="K572" s="763" t="s">
        <v>1319</v>
      </c>
      <c r="M572" s="765"/>
      <c r="N572" s="766"/>
      <c r="O572" s="766"/>
      <c r="P572" s="766"/>
    </row>
    <row r="573" spans="1:16" ht="12.75">
      <c r="A573" s="124">
        <f>IF(E573="","",COUNTA($G$8:G573))</f>
        <v>400</v>
      </c>
      <c r="B573" s="795" t="s">
        <v>1473</v>
      </c>
      <c r="C573" s="796">
        <v>2420042</v>
      </c>
      <c r="D573" s="55" t="str">
        <f t="shared" si="57"/>
        <v>24200</v>
      </c>
      <c r="E573" s="378" t="s">
        <v>407</v>
      </c>
      <c r="F573" s="122" t="str">
        <f t="shared" si="58"/>
        <v>242004204</v>
      </c>
      <c r="G573" s="122" t="s">
        <v>69</v>
      </c>
      <c r="H573" s="779" t="s">
        <v>41</v>
      </c>
      <c r="I573" s="779"/>
      <c r="J573" s="344"/>
      <c r="K573" s="763" t="s">
        <v>1320</v>
      </c>
      <c r="M573" s="765"/>
      <c r="N573" s="766"/>
      <c r="O573" s="766"/>
      <c r="P573" s="766"/>
    </row>
    <row r="574" spans="1:16" ht="12.75">
      <c r="A574" s="124">
        <f>IF(E574="","",COUNTA($G$8:G574))</f>
        <v>401</v>
      </c>
      <c r="B574" s="795" t="s">
        <v>1490</v>
      </c>
      <c r="C574" s="816" t="s">
        <v>710</v>
      </c>
      <c r="D574" s="55" t="str">
        <f t="shared" si="57"/>
        <v>24200</v>
      </c>
      <c r="E574" s="378" t="s">
        <v>402</v>
      </c>
      <c r="F574" s="122" t="str">
        <f t="shared" si="58"/>
        <v>242006001</v>
      </c>
      <c r="G574" s="122" t="s">
        <v>69</v>
      </c>
      <c r="H574" s="779" t="s">
        <v>41</v>
      </c>
      <c r="I574" s="779"/>
      <c r="J574" s="344"/>
      <c r="K574" s="763" t="s">
        <v>1321</v>
      </c>
      <c r="M574" s="765"/>
      <c r="N574" s="766"/>
      <c r="O574" s="766"/>
      <c r="P574" s="766"/>
    </row>
    <row r="575" spans="1:16" ht="12.75">
      <c r="A575" s="460" t="s">
        <v>482</v>
      </c>
      <c r="B575" s="755" t="s">
        <v>595</v>
      </c>
      <c r="C575" s="460">
        <v>25</v>
      </c>
      <c r="D575" s="55"/>
      <c r="E575" s="378"/>
      <c r="F575" s="756">
        <v>25</v>
      </c>
      <c r="G575" s="122"/>
      <c r="H575" s="840"/>
      <c r="I575" s="840"/>
      <c r="J575" s="344"/>
      <c r="K575" s="763">
        <v>25</v>
      </c>
      <c r="M575" s="765"/>
      <c r="N575" s="766"/>
      <c r="O575" s="766"/>
      <c r="P575" s="766"/>
    </row>
    <row r="576" spans="1:16" ht="12.75">
      <c r="A576" s="467">
        <v>43</v>
      </c>
      <c r="B576" s="835" t="s">
        <v>649</v>
      </c>
      <c r="C576" s="836" t="s">
        <v>650</v>
      </c>
      <c r="D576" s="55"/>
      <c r="E576" s="378"/>
      <c r="F576" s="836" t="s">
        <v>650</v>
      </c>
      <c r="G576" s="122"/>
      <c r="H576" s="840"/>
      <c r="I576" s="840"/>
      <c r="J576" s="344"/>
      <c r="K576" s="763" t="s">
        <v>650</v>
      </c>
      <c r="M576" s="765"/>
      <c r="N576" s="766"/>
      <c r="O576" s="766"/>
      <c r="P576" s="766"/>
    </row>
    <row r="577" spans="1:16" ht="12.75">
      <c r="A577" s="161" t="s">
        <v>748</v>
      </c>
      <c r="B577" s="758" t="s">
        <v>383</v>
      </c>
      <c r="C577" s="794" t="s">
        <v>20</v>
      </c>
      <c r="D577" s="55"/>
      <c r="E577" s="378"/>
      <c r="F577" s="605" t="str">
        <f>LEFT(C577,5)&amp;E577</f>
        <v>2511</v>
      </c>
      <c r="G577" s="122"/>
      <c r="H577" s="840"/>
      <c r="I577" s="840"/>
      <c r="J577" s="344"/>
      <c r="K577" s="763" t="s">
        <v>20</v>
      </c>
      <c r="M577" s="765"/>
      <c r="N577" s="766"/>
      <c r="O577" s="766"/>
      <c r="P577" s="766"/>
    </row>
    <row r="578" spans="1:16" ht="12.75">
      <c r="A578" s="124">
        <f>IF(E578="","",COUNTA($G$8:G578))</f>
        <v>402</v>
      </c>
      <c r="B578" s="795" t="s">
        <v>1742</v>
      </c>
      <c r="C578" s="816" t="s">
        <v>711</v>
      </c>
      <c r="D578" s="55" t="str">
        <f t="shared" ref="D578:D586" si="59">LEFT(C578,5)</f>
        <v>25110</v>
      </c>
      <c r="E578" s="378" t="s">
        <v>402</v>
      </c>
      <c r="F578" s="779" t="str">
        <f t="shared" ref="F578:F586" si="60">LEFT(C578,7)&amp;E578</f>
        <v>251101901</v>
      </c>
      <c r="G578" s="122" t="s">
        <v>846</v>
      </c>
      <c r="H578" s="819" t="s">
        <v>41</v>
      </c>
      <c r="I578" s="819" t="s">
        <v>41</v>
      </c>
      <c r="J578" s="344"/>
      <c r="K578" s="763" t="s">
        <v>1322</v>
      </c>
      <c r="M578" s="765"/>
      <c r="N578" s="766"/>
      <c r="O578" s="766"/>
      <c r="P578" s="766"/>
    </row>
    <row r="579" spans="1:16" ht="25.5">
      <c r="A579" s="124">
        <f>IF(E579="","",COUNTA($G$8:G579))</f>
        <v>403</v>
      </c>
      <c r="B579" s="795" t="s">
        <v>1743</v>
      </c>
      <c r="C579" s="796">
        <v>2511019</v>
      </c>
      <c r="D579" s="55" t="str">
        <f t="shared" si="59"/>
        <v>25110</v>
      </c>
      <c r="E579" s="378" t="s">
        <v>405</v>
      </c>
      <c r="F579" s="779" t="str">
        <f t="shared" si="60"/>
        <v>251101902</v>
      </c>
      <c r="G579" s="122" t="s">
        <v>847</v>
      </c>
      <c r="H579" s="819" t="s">
        <v>41</v>
      </c>
      <c r="I579" s="819" t="s">
        <v>5</v>
      </c>
      <c r="J579" s="344"/>
      <c r="K579" s="763" t="s">
        <v>1323</v>
      </c>
      <c r="M579" s="765"/>
      <c r="N579" s="766"/>
      <c r="O579" s="766"/>
      <c r="P579" s="766"/>
    </row>
    <row r="580" spans="1:16" ht="25.5">
      <c r="A580" s="124">
        <f>IF(E580="","",COUNTA($G$8:G580))</f>
        <v>404</v>
      </c>
      <c r="B580" s="795" t="s">
        <v>1744</v>
      </c>
      <c r="C580" s="796">
        <v>2511019</v>
      </c>
      <c r="D580" s="55" t="str">
        <f t="shared" si="59"/>
        <v>25110</v>
      </c>
      <c r="E580" s="378" t="s">
        <v>406</v>
      </c>
      <c r="F580" s="779" t="str">
        <f t="shared" si="60"/>
        <v>251101903</v>
      </c>
      <c r="G580" s="122" t="s">
        <v>847</v>
      </c>
      <c r="H580" s="819" t="s">
        <v>41</v>
      </c>
      <c r="I580" s="819" t="s">
        <v>5</v>
      </c>
      <c r="J580" s="344"/>
      <c r="K580" s="763" t="s">
        <v>1324</v>
      </c>
      <c r="M580" s="765"/>
      <c r="N580" s="766"/>
      <c r="O580" s="766"/>
      <c r="P580" s="766"/>
    </row>
    <row r="581" spans="1:16" ht="25.5">
      <c r="A581" s="124">
        <f>IF(E581="","",COUNTA($G$8:G581))</f>
        <v>405</v>
      </c>
      <c r="B581" s="795" t="s">
        <v>1745</v>
      </c>
      <c r="C581" s="796">
        <v>2511019</v>
      </c>
      <c r="D581" s="55" t="str">
        <f t="shared" si="59"/>
        <v>25110</v>
      </c>
      <c r="E581" s="378" t="s">
        <v>407</v>
      </c>
      <c r="F581" s="779" t="str">
        <f t="shared" si="60"/>
        <v>251101904</v>
      </c>
      <c r="G581" s="122" t="s">
        <v>847</v>
      </c>
      <c r="H581" s="819" t="s">
        <v>41</v>
      </c>
      <c r="I581" s="819" t="s">
        <v>5</v>
      </c>
      <c r="J581" s="344"/>
      <c r="K581" s="763" t="s">
        <v>1325</v>
      </c>
      <c r="M581" s="765"/>
      <c r="N581" s="766"/>
      <c r="O581" s="766"/>
      <c r="P581" s="766"/>
    </row>
    <row r="582" spans="1:16" ht="25.5">
      <c r="A582" s="124">
        <f>IF(E582="","",COUNTA($G$8:G582))</f>
        <v>406</v>
      </c>
      <c r="B582" s="795" t="s">
        <v>1746</v>
      </c>
      <c r="C582" s="796">
        <v>2511019</v>
      </c>
      <c r="D582" s="55" t="str">
        <f t="shared" si="59"/>
        <v>25110</v>
      </c>
      <c r="E582" s="378" t="s">
        <v>408</v>
      </c>
      <c r="F582" s="779" t="str">
        <f t="shared" si="60"/>
        <v>251101905</v>
      </c>
      <c r="G582" s="122" t="s">
        <v>847</v>
      </c>
      <c r="H582" s="819" t="s">
        <v>41</v>
      </c>
      <c r="I582" s="819" t="s">
        <v>5</v>
      </c>
      <c r="J582" s="344"/>
      <c r="K582" s="763" t="s">
        <v>1326</v>
      </c>
      <c r="M582" s="765"/>
      <c r="N582" s="766"/>
      <c r="O582" s="766"/>
      <c r="P582" s="766"/>
    </row>
    <row r="583" spans="1:16" ht="12.75">
      <c r="A583" s="124">
        <f>IF(E583="","",COUNTA($G$8:G583))</f>
        <v>407</v>
      </c>
      <c r="B583" s="795" t="s">
        <v>1747</v>
      </c>
      <c r="C583" s="796">
        <v>2511020</v>
      </c>
      <c r="D583" s="55" t="str">
        <f t="shared" si="59"/>
        <v>25110</v>
      </c>
      <c r="E583" s="378" t="s">
        <v>402</v>
      </c>
      <c r="F583" s="779" t="str">
        <f t="shared" si="60"/>
        <v>251102001</v>
      </c>
      <c r="G583" s="122" t="s">
        <v>847</v>
      </c>
      <c r="H583" s="819" t="s">
        <v>41</v>
      </c>
      <c r="I583" s="819"/>
      <c r="J583" s="344"/>
      <c r="K583" s="763" t="s">
        <v>1327</v>
      </c>
      <c r="M583" s="765"/>
      <c r="N583" s="766"/>
      <c r="O583" s="766"/>
      <c r="P583" s="766"/>
    </row>
    <row r="584" spans="1:16" ht="25.5">
      <c r="A584" s="124">
        <f>IF(E584="","",COUNTA($G$8:G584))</f>
        <v>408</v>
      </c>
      <c r="B584" s="795" t="s">
        <v>1748</v>
      </c>
      <c r="C584" s="796">
        <v>2511020</v>
      </c>
      <c r="D584" s="55" t="str">
        <f t="shared" si="59"/>
        <v>25110</v>
      </c>
      <c r="E584" s="378" t="s">
        <v>405</v>
      </c>
      <c r="F584" s="779" t="str">
        <f t="shared" si="60"/>
        <v>251102002</v>
      </c>
      <c r="G584" s="122" t="s">
        <v>847</v>
      </c>
      <c r="H584" s="819" t="s">
        <v>41</v>
      </c>
      <c r="I584" s="819" t="s">
        <v>5</v>
      </c>
      <c r="J584" s="344"/>
      <c r="K584" s="763" t="s">
        <v>1328</v>
      </c>
      <c r="M584" s="765"/>
      <c r="N584" s="766"/>
      <c r="O584" s="766"/>
      <c r="P584" s="766"/>
    </row>
    <row r="585" spans="1:16" ht="25.5">
      <c r="A585" s="124">
        <f>IF(E585="","",COUNTA($G$8:G585))</f>
        <v>409</v>
      </c>
      <c r="B585" s="795" t="s">
        <v>1749</v>
      </c>
      <c r="C585" s="796">
        <v>2511020</v>
      </c>
      <c r="D585" s="55" t="str">
        <f t="shared" si="59"/>
        <v>25110</v>
      </c>
      <c r="E585" s="378" t="s">
        <v>406</v>
      </c>
      <c r="F585" s="779" t="str">
        <f t="shared" si="60"/>
        <v>251102003</v>
      </c>
      <c r="G585" s="122" t="s">
        <v>847</v>
      </c>
      <c r="H585" s="819" t="s">
        <v>41</v>
      </c>
      <c r="I585" s="819" t="s">
        <v>5</v>
      </c>
      <c r="J585" s="344"/>
      <c r="K585" s="763" t="s">
        <v>1329</v>
      </c>
      <c r="M585" s="765"/>
      <c r="N585" s="766"/>
      <c r="O585" s="766"/>
      <c r="P585" s="766"/>
    </row>
    <row r="586" spans="1:16" ht="25.5">
      <c r="A586" s="124">
        <f>IF(E586="","",COUNTA($G$8:G586))</f>
        <v>410</v>
      </c>
      <c r="B586" s="795" t="s">
        <v>1750</v>
      </c>
      <c r="C586" s="796">
        <v>2511020</v>
      </c>
      <c r="D586" s="55" t="str">
        <f t="shared" si="59"/>
        <v>25110</v>
      </c>
      <c r="E586" s="378" t="s">
        <v>407</v>
      </c>
      <c r="F586" s="779" t="str">
        <f t="shared" si="60"/>
        <v>251102004</v>
      </c>
      <c r="G586" s="122" t="s">
        <v>847</v>
      </c>
      <c r="H586" s="819" t="s">
        <v>41</v>
      </c>
      <c r="I586" s="819" t="s">
        <v>5</v>
      </c>
      <c r="J586" s="344"/>
      <c r="K586" s="763" t="s">
        <v>1330</v>
      </c>
      <c r="M586" s="765"/>
      <c r="N586" s="766"/>
      <c r="O586" s="766"/>
      <c r="P586" s="766"/>
    </row>
    <row r="587" spans="1:16" ht="12.75">
      <c r="A587" s="470">
        <v>44</v>
      </c>
      <c r="B587" s="835" t="s">
        <v>384</v>
      </c>
      <c r="C587" s="836" t="s">
        <v>651</v>
      </c>
      <c r="D587" s="55"/>
      <c r="E587" s="378"/>
      <c r="F587" s="836" t="s">
        <v>651</v>
      </c>
      <c r="G587" s="122"/>
      <c r="H587" s="840"/>
      <c r="I587" s="840"/>
      <c r="J587" s="344"/>
      <c r="K587" s="763" t="s">
        <v>651</v>
      </c>
      <c r="M587" s="765"/>
      <c r="N587" s="766"/>
      <c r="O587" s="766"/>
      <c r="P587" s="766"/>
    </row>
    <row r="588" spans="1:16" ht="12.75">
      <c r="A588" s="177" t="s">
        <v>749</v>
      </c>
      <c r="B588" s="758" t="s">
        <v>385</v>
      </c>
      <c r="C588" s="794" t="s">
        <v>21</v>
      </c>
      <c r="D588" s="55"/>
      <c r="E588" s="378"/>
      <c r="F588" s="605" t="str">
        <f>LEFT(C588,5)&amp;E588</f>
        <v>2599</v>
      </c>
      <c r="G588" s="122"/>
      <c r="H588" s="840"/>
      <c r="I588" s="840"/>
      <c r="J588" s="344"/>
      <c r="K588" s="763" t="s">
        <v>21</v>
      </c>
      <c r="M588" s="765"/>
      <c r="N588" s="766"/>
      <c r="O588" s="766"/>
      <c r="P588" s="766"/>
    </row>
    <row r="589" spans="1:16" ht="25.5">
      <c r="A589" s="124">
        <f>IF(E589="","",COUNTA($G$8:G589))</f>
        <v>411</v>
      </c>
      <c r="B589" s="795" t="s">
        <v>1752</v>
      </c>
      <c r="C589" s="796">
        <v>2599111</v>
      </c>
      <c r="D589" s="55" t="str">
        <f t="shared" ref="D589:D595" si="61">LEFT(C589,5)</f>
        <v>25991</v>
      </c>
      <c r="E589" s="378" t="s">
        <v>402</v>
      </c>
      <c r="F589" s="779" t="str">
        <f t="shared" ref="F589:F595" si="62">LEFT(C589,7)&amp;E589</f>
        <v>259911101</v>
      </c>
      <c r="G589" s="122" t="s">
        <v>1784</v>
      </c>
      <c r="H589" s="819" t="s">
        <v>41</v>
      </c>
      <c r="I589" s="819" t="s">
        <v>5</v>
      </c>
      <c r="J589" s="344"/>
      <c r="K589" s="763" t="s">
        <v>1331</v>
      </c>
      <c r="M589" s="765"/>
      <c r="N589" s="766"/>
      <c r="O589" s="766"/>
      <c r="P589" s="766"/>
    </row>
    <row r="590" spans="1:16" ht="12.75">
      <c r="A590" s="124">
        <f>IF(E590="","",COUNTA($G$8:G590))</f>
        <v>412</v>
      </c>
      <c r="B590" s="795" t="s">
        <v>1753</v>
      </c>
      <c r="C590" s="796">
        <v>2599111</v>
      </c>
      <c r="D590" s="55" t="str">
        <f t="shared" si="61"/>
        <v>25991</v>
      </c>
      <c r="E590" s="378" t="s">
        <v>405</v>
      </c>
      <c r="F590" s="779" t="str">
        <f t="shared" si="62"/>
        <v>259911102</v>
      </c>
      <c r="G590" s="122" t="s">
        <v>1784</v>
      </c>
      <c r="H590" s="819"/>
      <c r="I590" s="819" t="s">
        <v>41</v>
      </c>
      <c r="J590" s="344"/>
      <c r="K590" s="763" t="s">
        <v>1332</v>
      </c>
      <c r="M590" s="765"/>
      <c r="N590" s="766"/>
      <c r="O590" s="766"/>
      <c r="P590" s="766"/>
    </row>
    <row r="591" spans="1:16" ht="25.5">
      <c r="A591" s="124">
        <f>IF(E591="","",COUNTA($G$8:G591))</f>
        <v>413</v>
      </c>
      <c r="B591" s="795" t="s">
        <v>1801</v>
      </c>
      <c r="C591" s="796">
        <v>2599111</v>
      </c>
      <c r="D591" s="55" t="str">
        <f t="shared" si="61"/>
        <v>25991</v>
      </c>
      <c r="E591" s="378" t="s">
        <v>406</v>
      </c>
      <c r="F591" s="779" t="str">
        <f t="shared" si="62"/>
        <v>259911103</v>
      </c>
      <c r="G591" s="122" t="s">
        <v>1785</v>
      </c>
      <c r="H591" s="779"/>
      <c r="I591" s="779"/>
      <c r="J591" s="344"/>
      <c r="K591" s="763" t="s">
        <v>1333</v>
      </c>
      <c r="M591" s="765"/>
      <c r="N591" s="766"/>
      <c r="O591" s="766"/>
      <c r="P591" s="766"/>
    </row>
    <row r="592" spans="1:16" ht="25.5">
      <c r="A592" s="124">
        <f>IF(E592="","",COUNTA($G$8:G592))</f>
        <v>414</v>
      </c>
      <c r="B592" s="795" t="s">
        <v>1751</v>
      </c>
      <c r="C592" s="796">
        <v>2599111</v>
      </c>
      <c r="D592" s="55" t="str">
        <f t="shared" si="61"/>
        <v>25991</v>
      </c>
      <c r="E592" s="378" t="s">
        <v>407</v>
      </c>
      <c r="F592" s="779" t="str">
        <f t="shared" si="62"/>
        <v>259911104</v>
      </c>
      <c r="G592" s="122" t="s">
        <v>1785</v>
      </c>
      <c r="H592" s="779"/>
      <c r="I592" s="779"/>
      <c r="J592" s="344"/>
      <c r="K592" s="763" t="s">
        <v>1334</v>
      </c>
      <c r="M592" s="765"/>
      <c r="N592" s="766"/>
      <c r="O592" s="766"/>
      <c r="P592" s="766"/>
    </row>
    <row r="593" spans="1:16" ht="25.5">
      <c r="A593" s="124">
        <f>IF(E593="","",COUNTA($G$8:G593))</f>
        <v>415</v>
      </c>
      <c r="B593" s="795" t="s">
        <v>917</v>
      </c>
      <c r="C593" s="796">
        <v>2599111</v>
      </c>
      <c r="D593" s="55" t="str">
        <f t="shared" si="61"/>
        <v>25991</v>
      </c>
      <c r="E593" s="378" t="s">
        <v>408</v>
      </c>
      <c r="F593" s="779" t="str">
        <f t="shared" si="62"/>
        <v>259911105</v>
      </c>
      <c r="G593" s="122" t="s">
        <v>1785</v>
      </c>
      <c r="H593" s="779"/>
      <c r="I593" s="779"/>
      <c r="J593" s="344"/>
      <c r="K593" s="763" t="s">
        <v>1335</v>
      </c>
      <c r="M593" s="765"/>
      <c r="N593" s="766"/>
      <c r="O593" s="766"/>
      <c r="P593" s="766"/>
    </row>
    <row r="594" spans="1:16" ht="12.75">
      <c r="A594" s="124">
        <f>IF(E594="","",COUNTA($G$8:G594))</f>
        <v>416</v>
      </c>
      <c r="B594" s="795" t="s">
        <v>1988</v>
      </c>
      <c r="C594" s="796">
        <v>2599924</v>
      </c>
      <c r="D594" s="55" t="str">
        <f t="shared" si="61"/>
        <v>25999</v>
      </c>
      <c r="E594" s="378" t="s">
        <v>402</v>
      </c>
      <c r="F594" s="779" t="str">
        <f t="shared" si="62"/>
        <v>259992401</v>
      </c>
      <c r="G594" s="122" t="s">
        <v>1785</v>
      </c>
      <c r="H594" s="819" t="s">
        <v>5</v>
      </c>
      <c r="I594" s="819" t="s">
        <v>5</v>
      </c>
      <c r="J594" s="344"/>
      <c r="K594" s="763" t="s">
        <v>1336</v>
      </c>
      <c r="M594" s="765"/>
      <c r="N594" s="766"/>
      <c r="O594" s="766"/>
      <c r="P594" s="766"/>
    </row>
    <row r="595" spans="1:16" ht="12.75">
      <c r="A595" s="124">
        <f>IF(E595="","",COUNTA($G$8:G595))</f>
        <v>417</v>
      </c>
      <c r="B595" s="795" t="s">
        <v>288</v>
      </c>
      <c r="C595" s="796">
        <v>2599924</v>
      </c>
      <c r="D595" s="55" t="str">
        <f t="shared" si="61"/>
        <v>25999</v>
      </c>
      <c r="E595" s="378" t="s">
        <v>405</v>
      </c>
      <c r="F595" s="779" t="str">
        <f t="shared" si="62"/>
        <v>259992402</v>
      </c>
      <c r="G595" s="122" t="s">
        <v>69</v>
      </c>
      <c r="H595" s="779" t="s">
        <v>41</v>
      </c>
      <c r="I595" s="779"/>
      <c r="J595" s="344"/>
      <c r="K595" s="763" t="s">
        <v>1337</v>
      </c>
      <c r="M595" s="765"/>
      <c r="N595" s="766"/>
      <c r="O595" s="766"/>
      <c r="P595" s="766"/>
    </row>
    <row r="596" spans="1:16" ht="12.75">
      <c r="A596" s="460" t="s">
        <v>606</v>
      </c>
      <c r="B596" s="755" t="s">
        <v>596</v>
      </c>
      <c r="C596" s="460">
        <v>26</v>
      </c>
      <c r="D596" s="837"/>
      <c r="E596" s="461"/>
      <c r="F596" s="756">
        <v>26</v>
      </c>
      <c r="G596" s="122"/>
      <c r="H596" s="801"/>
      <c r="I596" s="801"/>
      <c r="J596" s="344"/>
      <c r="K596" s="763">
        <v>26</v>
      </c>
      <c r="M596" s="765"/>
      <c r="N596" s="766"/>
      <c r="O596" s="766"/>
      <c r="P596" s="766"/>
    </row>
    <row r="597" spans="1:16" ht="12.75">
      <c r="A597" s="467">
        <v>45</v>
      </c>
      <c r="B597" s="835" t="s">
        <v>386</v>
      </c>
      <c r="C597" s="836" t="s">
        <v>652</v>
      </c>
      <c r="D597" s="837"/>
      <c r="E597" s="461"/>
      <c r="F597" s="836" t="s">
        <v>652</v>
      </c>
      <c r="G597" s="122"/>
      <c r="H597" s="801"/>
      <c r="I597" s="801"/>
      <c r="J597" s="344"/>
      <c r="K597" s="763" t="s">
        <v>652</v>
      </c>
      <c r="M597" s="765"/>
      <c r="N597" s="766"/>
      <c r="O597" s="766"/>
      <c r="P597" s="766"/>
    </row>
    <row r="598" spans="1:16" ht="12.75">
      <c r="A598" s="161" t="s">
        <v>752</v>
      </c>
      <c r="B598" s="758" t="s">
        <v>386</v>
      </c>
      <c r="C598" s="794" t="s">
        <v>289</v>
      </c>
      <c r="D598" s="55"/>
      <c r="E598" s="378"/>
      <c r="F598" s="605" t="str">
        <f>LEFT(C598,5)&amp;E598</f>
        <v>2610</v>
      </c>
      <c r="G598" s="122"/>
      <c r="H598" s="801"/>
      <c r="I598" s="801"/>
      <c r="J598" s="344"/>
      <c r="K598" s="763" t="s">
        <v>289</v>
      </c>
      <c r="M598" s="765"/>
      <c r="N598" s="766"/>
      <c r="O598" s="766"/>
      <c r="P598" s="766"/>
    </row>
    <row r="599" spans="1:16" ht="12.75">
      <c r="A599" s="124">
        <f>IF(E599="","",COUNTA($G$8:G599))</f>
        <v>418</v>
      </c>
      <c r="B599" s="795" t="s">
        <v>1510</v>
      </c>
      <c r="C599" s="796">
        <v>2610017</v>
      </c>
      <c r="D599" s="55" t="str">
        <f>LEFT(C599,5)</f>
        <v>26100</v>
      </c>
      <c r="E599" s="378" t="s">
        <v>402</v>
      </c>
      <c r="F599" s="122" t="str">
        <f>LEFT(C599,7)&amp;E599</f>
        <v>261001701</v>
      </c>
      <c r="G599" s="122" t="s">
        <v>915</v>
      </c>
      <c r="H599" s="779" t="s">
        <v>198</v>
      </c>
      <c r="I599" s="779"/>
      <c r="J599" s="344"/>
      <c r="K599" s="763" t="s">
        <v>1338</v>
      </c>
      <c r="M599" s="765"/>
      <c r="N599" s="766"/>
      <c r="O599" s="766"/>
      <c r="P599" s="766"/>
    </row>
    <row r="600" spans="1:16" ht="12.75">
      <c r="A600" s="133">
        <v>46</v>
      </c>
      <c r="B600" s="835" t="s">
        <v>387</v>
      </c>
      <c r="C600" s="836" t="s">
        <v>653</v>
      </c>
      <c r="D600" s="55"/>
      <c r="E600" s="378"/>
      <c r="F600" s="836" t="s">
        <v>653</v>
      </c>
      <c r="G600" s="122"/>
      <c r="H600" s="801"/>
      <c r="I600" s="801"/>
      <c r="J600" s="344"/>
      <c r="K600" s="763" t="s">
        <v>653</v>
      </c>
      <c r="M600" s="765"/>
      <c r="N600" s="766"/>
      <c r="O600" s="766"/>
      <c r="P600" s="766"/>
    </row>
    <row r="601" spans="1:16" ht="12.75">
      <c r="A601" s="161" t="s">
        <v>753</v>
      </c>
      <c r="B601" s="758" t="s">
        <v>387</v>
      </c>
      <c r="C601" s="794" t="s">
        <v>290</v>
      </c>
      <c r="D601" s="55"/>
      <c r="E601" s="378"/>
      <c r="F601" s="605" t="str">
        <f>LEFT(C601,5)&amp;E601</f>
        <v>2630</v>
      </c>
      <c r="G601" s="122"/>
      <c r="H601" s="801"/>
      <c r="I601" s="801"/>
      <c r="J601" s="344"/>
      <c r="K601" s="763" t="s">
        <v>290</v>
      </c>
      <c r="M601" s="765"/>
      <c r="N601" s="766"/>
      <c r="O601" s="766"/>
      <c r="P601" s="766"/>
    </row>
    <row r="602" spans="1:16" ht="12.75">
      <c r="A602" s="124">
        <f>IF(E602="","",COUNTA($G$8:G602))</f>
        <v>419</v>
      </c>
      <c r="B602" s="795" t="s">
        <v>1475</v>
      </c>
      <c r="C602" s="816" t="s">
        <v>715</v>
      </c>
      <c r="D602" s="55" t="str">
        <f>LEFT(C602,5)</f>
        <v>26300</v>
      </c>
      <c r="E602" s="378" t="s">
        <v>402</v>
      </c>
      <c r="F602" s="122" t="str">
        <f>LEFT(C602,7)&amp;E602</f>
        <v>263005101</v>
      </c>
      <c r="G602" s="122" t="s">
        <v>915</v>
      </c>
      <c r="H602" s="779" t="s">
        <v>198</v>
      </c>
      <c r="I602" s="779"/>
      <c r="J602" s="344"/>
      <c r="K602" s="763" t="s">
        <v>1339</v>
      </c>
      <c r="M602" s="765"/>
      <c r="N602" s="766"/>
      <c r="O602" s="766"/>
      <c r="P602" s="766"/>
    </row>
    <row r="603" spans="1:16" ht="12.75">
      <c r="A603" s="124">
        <f>IF(E603="","",COUNTA($G$8:G603))</f>
        <v>420</v>
      </c>
      <c r="B603" s="795" t="s">
        <v>1797</v>
      </c>
      <c r="C603" s="796">
        <v>2630051</v>
      </c>
      <c r="D603" s="55" t="str">
        <f>LEFT(C603,5)</f>
        <v>26300</v>
      </c>
      <c r="E603" s="378" t="s">
        <v>405</v>
      </c>
      <c r="F603" s="122" t="str">
        <f>LEFT(C603,7)&amp;E603</f>
        <v>263005102</v>
      </c>
      <c r="G603" s="122" t="s">
        <v>915</v>
      </c>
      <c r="H603" s="779" t="s">
        <v>198</v>
      </c>
      <c r="I603" s="779"/>
      <c r="J603" s="344"/>
      <c r="K603" s="763" t="s">
        <v>1340</v>
      </c>
      <c r="M603" s="765"/>
      <c r="N603" s="766"/>
      <c r="O603" s="766"/>
      <c r="P603" s="766"/>
    </row>
    <row r="604" spans="1:16" ht="12.75">
      <c r="A604" s="460" t="s">
        <v>484</v>
      </c>
      <c r="B604" s="755" t="s">
        <v>597</v>
      </c>
      <c r="C604" s="460">
        <v>27</v>
      </c>
      <c r="D604" s="55"/>
      <c r="E604" s="378"/>
      <c r="F604" s="756">
        <v>27</v>
      </c>
      <c r="G604" s="122"/>
      <c r="H604" s="801"/>
      <c r="I604" s="801"/>
      <c r="J604" s="344"/>
      <c r="K604" s="763">
        <v>27</v>
      </c>
      <c r="M604" s="765"/>
      <c r="N604" s="766"/>
      <c r="O604" s="766"/>
      <c r="P604" s="766"/>
    </row>
    <row r="605" spans="1:16" ht="12.75">
      <c r="A605" s="467">
        <v>47</v>
      </c>
      <c r="B605" s="835" t="s">
        <v>388</v>
      </c>
      <c r="C605" s="836" t="s">
        <v>481</v>
      </c>
      <c r="D605" s="55"/>
      <c r="E605" s="378"/>
      <c r="F605" s="836" t="s">
        <v>481</v>
      </c>
      <c r="G605" s="122"/>
      <c r="H605" s="801"/>
      <c r="I605" s="801"/>
      <c r="J605" s="344"/>
      <c r="K605" s="763" t="s">
        <v>481</v>
      </c>
      <c r="M605" s="765"/>
      <c r="N605" s="766"/>
      <c r="O605" s="766"/>
      <c r="P605" s="766"/>
    </row>
    <row r="606" spans="1:16" ht="12.75">
      <c r="A606" s="161" t="s">
        <v>754</v>
      </c>
      <c r="B606" s="758" t="s">
        <v>388</v>
      </c>
      <c r="C606" s="794" t="s">
        <v>291</v>
      </c>
      <c r="D606" s="55"/>
      <c r="E606" s="122"/>
      <c r="F606" s="605" t="str">
        <f>LEFT(C606,5)&amp;E606</f>
        <v>2710</v>
      </c>
      <c r="G606" s="122"/>
      <c r="H606" s="801"/>
      <c r="I606" s="801"/>
      <c r="J606" s="344"/>
      <c r="K606" s="763" t="s">
        <v>291</v>
      </c>
      <c r="M606" s="765"/>
      <c r="N606" s="766"/>
      <c r="O606" s="766"/>
      <c r="P606" s="766"/>
    </row>
    <row r="607" spans="1:16" ht="12.75">
      <c r="A607" s="124">
        <f>IF(E607="","",COUNTA($G$8:G607))</f>
        <v>421</v>
      </c>
      <c r="B607" s="795" t="s">
        <v>1476</v>
      </c>
      <c r="C607" s="796">
        <v>2710121</v>
      </c>
      <c r="D607" s="55" t="str">
        <f>LEFT(C607,5)</f>
        <v>27101</v>
      </c>
      <c r="E607" s="378" t="s">
        <v>402</v>
      </c>
      <c r="F607" s="122" t="str">
        <f>LEFT(C607,7)&amp;E607</f>
        <v>271012101</v>
      </c>
      <c r="G607" s="122" t="s">
        <v>1786</v>
      </c>
      <c r="H607" s="779" t="s">
        <v>41</v>
      </c>
      <c r="I607" s="779"/>
      <c r="J607" s="344"/>
      <c r="K607" s="763" t="s">
        <v>1341</v>
      </c>
      <c r="M607" s="765"/>
      <c r="N607" s="766"/>
      <c r="O607" s="766"/>
      <c r="P607" s="766"/>
    </row>
    <row r="608" spans="1:16" ht="12.75">
      <c r="A608" s="124">
        <f>IF(E608="","",COUNTA($G$8:G608))</f>
        <v>422</v>
      </c>
      <c r="B608" s="795" t="s">
        <v>1477</v>
      </c>
      <c r="C608" s="796">
        <v>2710151</v>
      </c>
      <c r="D608" s="55" t="str">
        <f>LEFT(C608,5)</f>
        <v>27101</v>
      </c>
      <c r="E608" s="378" t="s">
        <v>402</v>
      </c>
      <c r="F608" s="122" t="str">
        <f>LEFT(C608,7)&amp;E608</f>
        <v>271015101</v>
      </c>
      <c r="G608" s="122" t="s">
        <v>1786</v>
      </c>
      <c r="H608" s="779" t="s">
        <v>41</v>
      </c>
      <c r="I608" s="779"/>
      <c r="J608" s="344"/>
      <c r="K608" s="763" t="s">
        <v>1342</v>
      </c>
      <c r="M608" s="765"/>
      <c r="N608" s="766"/>
      <c r="O608" s="766"/>
      <c r="P608" s="766"/>
    </row>
    <row r="609" spans="1:16" ht="15">
      <c r="A609" s="133">
        <v>48</v>
      </c>
      <c r="B609" s="835" t="s">
        <v>389</v>
      </c>
      <c r="C609" s="836" t="s">
        <v>654</v>
      </c>
      <c r="D609" s="55"/>
      <c r="E609" s="378"/>
      <c r="F609" s="836" t="s">
        <v>654</v>
      </c>
      <c r="G609" s="852"/>
      <c r="H609" s="801"/>
      <c r="I609" s="801"/>
      <c r="J609" s="344"/>
      <c r="K609" s="763" t="s">
        <v>654</v>
      </c>
      <c r="M609" s="765"/>
      <c r="N609" s="766"/>
      <c r="O609" s="766"/>
      <c r="P609" s="766"/>
    </row>
    <row r="610" spans="1:16" ht="15">
      <c r="A610" s="161" t="s">
        <v>755</v>
      </c>
      <c r="B610" s="758" t="s">
        <v>389</v>
      </c>
      <c r="C610" s="794" t="s">
        <v>292</v>
      </c>
      <c r="D610" s="55"/>
      <c r="E610" s="378"/>
      <c r="F610" s="605" t="str">
        <f>LEFT(C610,5)&amp;E610</f>
        <v>2720</v>
      </c>
      <c r="G610" s="852"/>
      <c r="H610" s="801"/>
      <c r="I610" s="801"/>
      <c r="J610" s="344"/>
      <c r="K610" s="763" t="s">
        <v>292</v>
      </c>
      <c r="M610" s="765"/>
      <c r="N610" s="766"/>
      <c r="O610" s="766"/>
      <c r="P610" s="766"/>
    </row>
    <row r="611" spans="1:16" ht="12.75">
      <c r="A611" s="124">
        <f>IF(E611="","",COUNTA($G$8:G611))</f>
        <v>423</v>
      </c>
      <c r="B611" s="795" t="s">
        <v>1478</v>
      </c>
      <c r="C611" s="796">
        <v>2720021</v>
      </c>
      <c r="D611" s="55" t="str">
        <f>LEFT(C611,5)</f>
        <v>27200</v>
      </c>
      <c r="E611" s="378" t="s">
        <v>402</v>
      </c>
      <c r="F611" s="122" t="str">
        <f>LEFT(C611,7)&amp;E611</f>
        <v>272002101</v>
      </c>
      <c r="G611" s="122" t="s">
        <v>1784</v>
      </c>
      <c r="H611" s="779" t="s">
        <v>41</v>
      </c>
      <c r="I611" s="779"/>
      <c r="J611" s="344"/>
      <c r="K611" s="763" t="s">
        <v>1343</v>
      </c>
      <c r="M611" s="765"/>
      <c r="N611" s="766"/>
      <c r="O611" s="766"/>
      <c r="P611" s="766"/>
    </row>
    <row r="612" spans="1:16" ht="12.75">
      <c r="A612" s="124">
        <f>IF(E612="","",COUNTA($G$8:G612))</f>
        <v>424</v>
      </c>
      <c r="B612" s="795" t="s">
        <v>1479</v>
      </c>
      <c r="C612" s="796">
        <v>2720021</v>
      </c>
      <c r="D612" s="55" t="str">
        <f>LEFT(C612,5)</f>
        <v>27200</v>
      </c>
      <c r="E612" s="378" t="s">
        <v>405</v>
      </c>
      <c r="F612" s="122" t="str">
        <f>LEFT(C612,7)&amp;E612</f>
        <v>272002102</v>
      </c>
      <c r="G612" s="122" t="s">
        <v>1784</v>
      </c>
      <c r="H612" s="779" t="s">
        <v>41</v>
      </c>
      <c r="I612" s="779"/>
      <c r="J612" s="344"/>
      <c r="K612" s="763" t="s">
        <v>1344</v>
      </c>
      <c r="M612" s="765"/>
      <c r="N612" s="766"/>
      <c r="O612" s="766"/>
      <c r="P612" s="766"/>
    </row>
    <row r="613" spans="1:16" ht="12.75">
      <c r="A613" s="124">
        <f>IF(E613="","",COUNTA($G$8:G613))</f>
        <v>425</v>
      </c>
      <c r="B613" s="795" t="s">
        <v>1480</v>
      </c>
      <c r="C613" s="796">
        <v>2720021</v>
      </c>
      <c r="D613" s="55" t="str">
        <f>LEFT(C613,5)</f>
        <v>27200</v>
      </c>
      <c r="E613" s="378" t="s">
        <v>406</v>
      </c>
      <c r="F613" s="122" t="str">
        <f>LEFT(C613,7)&amp;E613</f>
        <v>272002103</v>
      </c>
      <c r="G613" s="122" t="s">
        <v>1784</v>
      </c>
      <c r="H613" s="779" t="s">
        <v>41</v>
      </c>
      <c r="I613" s="779"/>
      <c r="J613" s="344"/>
      <c r="K613" s="763" t="s">
        <v>1345</v>
      </c>
      <c r="M613" s="765"/>
      <c r="N613" s="766"/>
      <c r="O613" s="766"/>
      <c r="P613" s="766"/>
    </row>
    <row r="614" spans="1:16" ht="12.75">
      <c r="A614" s="133">
        <v>49</v>
      </c>
      <c r="B614" s="835" t="s">
        <v>656</v>
      </c>
      <c r="C614" s="836" t="s">
        <v>655</v>
      </c>
      <c r="D614" s="55"/>
      <c r="E614" s="378"/>
      <c r="F614" s="836" t="s">
        <v>655</v>
      </c>
      <c r="G614" s="122"/>
      <c r="H614" s="801"/>
      <c r="I614" s="801"/>
      <c r="J614" s="344"/>
      <c r="K614" s="763" t="s">
        <v>655</v>
      </c>
      <c r="M614" s="765"/>
      <c r="N614" s="766"/>
      <c r="O614" s="766"/>
      <c r="P614" s="766"/>
    </row>
    <row r="615" spans="1:16" ht="12.75">
      <c r="A615" s="161" t="s">
        <v>756</v>
      </c>
      <c r="B615" s="758" t="s">
        <v>312</v>
      </c>
      <c r="C615" s="794" t="s">
        <v>307</v>
      </c>
      <c r="D615" s="55"/>
      <c r="E615" s="378"/>
      <c r="F615" s="605" t="str">
        <f>LEFT(C615,5)&amp;E615</f>
        <v>2732</v>
      </c>
      <c r="G615" s="122"/>
      <c r="H615" s="801"/>
      <c r="I615" s="801"/>
      <c r="J615" s="344"/>
      <c r="K615" s="763" t="s">
        <v>307</v>
      </c>
      <c r="M615" s="765"/>
      <c r="N615" s="766"/>
      <c r="O615" s="766"/>
      <c r="P615" s="766"/>
    </row>
    <row r="616" spans="1:16" ht="25.5">
      <c r="A616" s="124">
        <f>IF(E616="","",COUNTA($G$8:G616))</f>
        <v>426</v>
      </c>
      <c r="B616" s="795" t="s">
        <v>1754</v>
      </c>
      <c r="C616" s="796">
        <v>2732011</v>
      </c>
      <c r="D616" s="55" t="str">
        <f>LEFT(C616,5)</f>
        <v>27320</v>
      </c>
      <c r="E616" s="378" t="s">
        <v>402</v>
      </c>
      <c r="F616" s="779" t="str">
        <f>LEFT(C616,7)&amp;E616</f>
        <v>273201101</v>
      </c>
      <c r="G616" s="122" t="s">
        <v>1787</v>
      </c>
      <c r="H616" s="819" t="s">
        <v>41</v>
      </c>
      <c r="I616" s="819" t="s">
        <v>5</v>
      </c>
      <c r="J616" s="344"/>
      <c r="K616" s="763" t="s">
        <v>1346</v>
      </c>
      <c r="M616" s="765"/>
      <c r="N616" s="766"/>
      <c r="O616" s="766"/>
      <c r="P616" s="766"/>
    </row>
    <row r="617" spans="1:16" ht="25.5">
      <c r="A617" s="124">
        <f>IF(E617="","",COUNTA($G$8:G617))</f>
        <v>427</v>
      </c>
      <c r="B617" s="795" t="s">
        <v>1755</v>
      </c>
      <c r="C617" s="796">
        <v>2732011</v>
      </c>
      <c r="D617" s="55" t="str">
        <f>LEFT(C617,5)</f>
        <v>27320</v>
      </c>
      <c r="E617" s="378" t="s">
        <v>405</v>
      </c>
      <c r="F617" s="779" t="str">
        <f>LEFT(C617,7)&amp;E617</f>
        <v>273201102</v>
      </c>
      <c r="G617" s="122" t="s">
        <v>1787</v>
      </c>
      <c r="H617" s="819" t="s">
        <v>41</v>
      </c>
      <c r="I617" s="819" t="s">
        <v>5</v>
      </c>
      <c r="J617" s="344"/>
      <c r="K617" s="763" t="s">
        <v>1347</v>
      </c>
      <c r="M617" s="765"/>
      <c r="N617" s="766"/>
      <c r="O617" s="766"/>
      <c r="P617" s="766"/>
    </row>
    <row r="618" spans="1:16" ht="12.75">
      <c r="A618" s="124">
        <f>IF(E618="","",COUNTA($G$8:G618))</f>
        <v>428</v>
      </c>
      <c r="B618" s="795" t="s">
        <v>1756</v>
      </c>
      <c r="C618" s="796">
        <v>2732011</v>
      </c>
      <c r="D618" s="55" t="str">
        <f>LEFT(C618,5)</f>
        <v>27320</v>
      </c>
      <c r="E618" s="378" t="s">
        <v>406</v>
      </c>
      <c r="F618" s="779" t="str">
        <f>LEFT(C618,7)&amp;E618</f>
        <v>273201103</v>
      </c>
      <c r="G618" s="122" t="s">
        <v>1787</v>
      </c>
      <c r="H618" s="819" t="s">
        <v>41</v>
      </c>
      <c r="I618" s="819" t="s">
        <v>5</v>
      </c>
      <c r="J618" s="344"/>
      <c r="K618" s="763" t="s">
        <v>1348</v>
      </c>
      <c r="M618" s="765"/>
      <c r="N618" s="766"/>
      <c r="O618" s="766"/>
      <c r="P618" s="766"/>
    </row>
    <row r="619" spans="1:16" ht="12.75">
      <c r="A619" s="161" t="s">
        <v>757</v>
      </c>
      <c r="B619" s="758" t="s">
        <v>313</v>
      </c>
      <c r="C619" s="794" t="s">
        <v>22</v>
      </c>
      <c r="D619" s="55"/>
      <c r="E619" s="378"/>
      <c r="F619" s="605" t="str">
        <f>LEFT(C619,5)&amp;E619</f>
        <v>2733</v>
      </c>
      <c r="G619" s="122"/>
      <c r="H619" s="840"/>
      <c r="I619" s="840"/>
      <c r="J619" s="344"/>
      <c r="K619" s="763" t="s">
        <v>22</v>
      </c>
      <c r="M619" s="765"/>
      <c r="N619" s="766"/>
      <c r="O619" s="766"/>
      <c r="P619" s="766"/>
    </row>
    <row r="620" spans="1:16" ht="12.75">
      <c r="A620" s="124">
        <f>IF(E620="","",COUNTA($G$8:G620))</f>
        <v>429</v>
      </c>
      <c r="B620" s="795" t="s">
        <v>1724</v>
      </c>
      <c r="C620" s="796">
        <v>2733013</v>
      </c>
      <c r="D620" s="55" t="str">
        <f>LEFT(C620,5)</f>
        <v>27330</v>
      </c>
      <c r="E620" s="378" t="s">
        <v>402</v>
      </c>
      <c r="F620" s="779" t="str">
        <f>LEFT(C620,7)&amp;E620</f>
        <v>273301301</v>
      </c>
      <c r="G620" s="122" t="s">
        <v>1784</v>
      </c>
      <c r="H620" s="819" t="s">
        <v>41</v>
      </c>
      <c r="I620" s="819" t="s">
        <v>5</v>
      </c>
      <c r="J620" s="344"/>
      <c r="K620" s="763" t="s">
        <v>1349</v>
      </c>
      <c r="M620" s="765"/>
      <c r="N620" s="766"/>
      <c r="O620" s="766"/>
      <c r="P620" s="766"/>
    </row>
    <row r="621" spans="1:16" ht="12.75">
      <c r="A621" s="124">
        <f>IF(E621="","",COUNTA($G$8:G621))</f>
        <v>430</v>
      </c>
      <c r="B621" s="795" t="s">
        <v>1725</v>
      </c>
      <c r="C621" s="796">
        <v>2733013</v>
      </c>
      <c r="D621" s="55" t="str">
        <f>LEFT(C621,5)</f>
        <v>27330</v>
      </c>
      <c r="E621" s="378" t="s">
        <v>405</v>
      </c>
      <c r="F621" s="779" t="str">
        <f>LEFT(C621,7)&amp;E621</f>
        <v>273301302</v>
      </c>
      <c r="G621" s="122" t="s">
        <v>1784</v>
      </c>
      <c r="H621" s="819" t="s">
        <v>41</v>
      </c>
      <c r="I621" s="819" t="s">
        <v>5</v>
      </c>
      <c r="J621" s="344"/>
      <c r="K621" s="763" t="s">
        <v>1350</v>
      </c>
      <c r="M621" s="765"/>
      <c r="N621" s="766"/>
      <c r="O621" s="766"/>
      <c r="P621" s="766"/>
    </row>
    <row r="622" spans="1:16" ht="25.5">
      <c r="A622" s="124">
        <f>IF(E622="","",COUNTA($G$8:G622))</f>
        <v>431</v>
      </c>
      <c r="B622" s="795" t="s">
        <v>1726</v>
      </c>
      <c r="C622" s="796">
        <v>2733013</v>
      </c>
      <c r="D622" s="55" t="str">
        <f>LEFT(C622,5)</f>
        <v>27330</v>
      </c>
      <c r="E622" s="378" t="s">
        <v>406</v>
      </c>
      <c r="F622" s="779" t="str">
        <f>LEFT(C622,7)&amp;E622</f>
        <v>273301303</v>
      </c>
      <c r="G622" s="122" t="s">
        <v>1784</v>
      </c>
      <c r="H622" s="819" t="s">
        <v>41</v>
      </c>
      <c r="I622" s="819" t="s">
        <v>5</v>
      </c>
      <c r="J622" s="344"/>
      <c r="K622" s="763" t="s">
        <v>1351</v>
      </c>
      <c r="M622" s="765"/>
      <c r="N622" s="766"/>
      <c r="O622" s="766"/>
      <c r="P622" s="766"/>
    </row>
    <row r="623" spans="1:16" ht="25.5">
      <c r="A623" s="124">
        <f>IF(E623="","",COUNTA($G$8:G623))</f>
        <v>432</v>
      </c>
      <c r="B623" s="795" t="s">
        <v>1727</v>
      </c>
      <c r="C623" s="838" t="s">
        <v>684</v>
      </c>
      <c r="D623" s="55" t="str">
        <f>LEFT(C623,5)</f>
        <v>27330</v>
      </c>
      <c r="E623" s="378" t="s">
        <v>407</v>
      </c>
      <c r="F623" s="779" t="str">
        <f>LEFT(C623,7)&amp;E623</f>
        <v>273301304</v>
      </c>
      <c r="G623" s="122" t="s">
        <v>1784</v>
      </c>
      <c r="H623" s="819" t="s">
        <v>41</v>
      </c>
      <c r="I623" s="819" t="s">
        <v>5</v>
      </c>
      <c r="J623" s="344"/>
      <c r="K623" s="763" t="s">
        <v>1352</v>
      </c>
      <c r="M623" s="765"/>
      <c r="N623" s="766"/>
      <c r="O623" s="766"/>
      <c r="P623" s="766"/>
    </row>
    <row r="624" spans="1:16" ht="12.75">
      <c r="A624" s="470">
        <v>50</v>
      </c>
      <c r="B624" s="835" t="s">
        <v>390</v>
      </c>
      <c r="C624" s="836" t="s">
        <v>657</v>
      </c>
      <c r="D624" s="55"/>
      <c r="E624" s="378"/>
      <c r="F624" s="836" t="s">
        <v>657</v>
      </c>
      <c r="G624" s="819"/>
      <c r="H624" s="840"/>
      <c r="I624" s="344"/>
      <c r="J624" s="824"/>
      <c r="K624" s="763" t="s">
        <v>657</v>
      </c>
      <c r="L624" s="727"/>
      <c r="M624" s="765"/>
      <c r="N624" s="766"/>
      <c r="O624" s="766"/>
    </row>
    <row r="625" spans="1:16" ht="12.75">
      <c r="A625" s="161" t="s">
        <v>758</v>
      </c>
      <c r="B625" s="758" t="s">
        <v>390</v>
      </c>
      <c r="C625" s="794" t="s">
        <v>9</v>
      </c>
      <c r="D625" s="55"/>
      <c r="E625" s="122"/>
      <c r="F625" s="605" t="str">
        <f>LEFT(C625,5)&amp;E625</f>
        <v>2740</v>
      </c>
      <c r="G625" s="819"/>
      <c r="H625" s="840"/>
      <c r="I625" s="344"/>
      <c r="J625" s="824"/>
      <c r="K625" s="763" t="s">
        <v>9</v>
      </c>
      <c r="L625" s="727"/>
      <c r="M625" s="765"/>
      <c r="N625" s="766"/>
      <c r="O625" s="766"/>
    </row>
    <row r="626" spans="1:16" ht="25.5">
      <c r="A626" s="124">
        <f>IF(E626="","",COUNTA($G$8:G626))</f>
        <v>433</v>
      </c>
      <c r="B626" s="795" t="s">
        <v>1728</v>
      </c>
      <c r="C626" s="796">
        <v>2740012</v>
      </c>
      <c r="D626" s="55" t="str">
        <f>LEFT(C626,5)</f>
        <v>27400</v>
      </c>
      <c r="E626" s="378" t="s">
        <v>402</v>
      </c>
      <c r="F626" s="779" t="str">
        <f>LEFT(C626,7)&amp;E626</f>
        <v>274001201</v>
      </c>
      <c r="G626" s="122" t="s">
        <v>1784</v>
      </c>
      <c r="H626" s="819" t="s">
        <v>41</v>
      </c>
      <c r="I626" s="819" t="s">
        <v>5</v>
      </c>
      <c r="J626" s="344"/>
      <c r="K626" s="763" t="s">
        <v>1353</v>
      </c>
      <c r="M626" s="765"/>
      <c r="N626" s="766"/>
      <c r="O626" s="766"/>
      <c r="P626" s="766"/>
    </row>
    <row r="627" spans="1:16" ht="12.75">
      <c r="A627" s="124">
        <f>IF(E627="","",COUNTA($G$8:G627))</f>
        <v>434</v>
      </c>
      <c r="B627" s="795" t="s">
        <v>1729</v>
      </c>
      <c r="C627" s="816" t="s">
        <v>716</v>
      </c>
      <c r="D627" s="55" t="str">
        <f>LEFT(C627,5)</f>
        <v>27400</v>
      </c>
      <c r="E627" s="378" t="s">
        <v>402</v>
      </c>
      <c r="F627" s="779" t="str">
        <f>LEFT(C627,7)&amp;E627</f>
        <v>274001501</v>
      </c>
      <c r="G627" s="122" t="s">
        <v>1784</v>
      </c>
      <c r="H627" s="819" t="s">
        <v>41</v>
      </c>
      <c r="I627" s="819" t="s">
        <v>5</v>
      </c>
      <c r="J627" s="344"/>
      <c r="K627" s="763" t="s">
        <v>1354</v>
      </c>
      <c r="M627" s="765"/>
      <c r="N627" s="766"/>
      <c r="O627" s="766"/>
      <c r="P627" s="766"/>
    </row>
    <row r="628" spans="1:16" ht="25.5">
      <c r="A628" s="124">
        <f>IF(E628="","",COUNTA($G$8:G628))</f>
        <v>435</v>
      </c>
      <c r="B628" s="795" t="s">
        <v>1730</v>
      </c>
      <c r="C628" s="816" t="s">
        <v>716</v>
      </c>
      <c r="D628" s="55" t="str">
        <f>LEFT(C628,5)</f>
        <v>27400</v>
      </c>
      <c r="E628" s="378" t="s">
        <v>405</v>
      </c>
      <c r="F628" s="779" t="str">
        <f>LEFT(C628,7)&amp;E628</f>
        <v>274001502</v>
      </c>
      <c r="G628" s="122" t="s">
        <v>28</v>
      </c>
      <c r="H628" s="819" t="s">
        <v>41</v>
      </c>
      <c r="I628" s="819" t="s">
        <v>5</v>
      </c>
      <c r="J628" s="344"/>
      <c r="K628" s="763" t="s">
        <v>1355</v>
      </c>
      <c r="M628" s="765"/>
      <c r="N628" s="766"/>
      <c r="O628" s="766"/>
      <c r="P628" s="766"/>
    </row>
    <row r="629" spans="1:16" ht="12.75">
      <c r="A629" s="470">
        <v>51</v>
      </c>
      <c r="B629" s="835" t="s">
        <v>391</v>
      </c>
      <c r="C629" s="836" t="s">
        <v>675</v>
      </c>
      <c r="D629" s="55"/>
      <c r="E629" s="378"/>
      <c r="F629" s="836" t="s">
        <v>675</v>
      </c>
      <c r="G629" s="122"/>
      <c r="H629" s="840"/>
      <c r="I629" s="840"/>
      <c r="J629" s="344"/>
      <c r="K629" s="763" t="s">
        <v>675</v>
      </c>
      <c r="M629" s="765"/>
      <c r="N629" s="766"/>
      <c r="O629" s="766"/>
      <c r="P629" s="766"/>
    </row>
    <row r="630" spans="1:16" ht="12.75">
      <c r="A630" s="161" t="s">
        <v>759</v>
      </c>
      <c r="B630" s="758" t="s">
        <v>391</v>
      </c>
      <c r="C630" s="794" t="s">
        <v>683</v>
      </c>
      <c r="D630" s="55"/>
      <c r="E630" s="378"/>
      <c r="F630" s="605" t="str">
        <f>LEFT(C630,5)&amp;E630</f>
        <v>2750</v>
      </c>
      <c r="G630" s="122"/>
      <c r="H630" s="840"/>
      <c r="I630" s="840"/>
      <c r="J630" s="344"/>
      <c r="K630" s="763" t="s">
        <v>683</v>
      </c>
      <c r="M630" s="765"/>
      <c r="N630" s="766"/>
      <c r="O630" s="766"/>
      <c r="P630" s="766"/>
    </row>
    <row r="631" spans="1:16" ht="25.5">
      <c r="A631" s="124">
        <f>IF(E631="","",COUNTA($G$8:G631))</f>
        <v>436</v>
      </c>
      <c r="B631" s="795" t="s">
        <v>1757</v>
      </c>
      <c r="C631" s="796">
        <v>2750021</v>
      </c>
      <c r="D631" s="55" t="str">
        <f>LEFT(C631,5)</f>
        <v>27500</v>
      </c>
      <c r="E631" s="378" t="s">
        <v>402</v>
      </c>
      <c r="F631" s="779" t="str">
        <f>LEFT(C631,7)&amp;E631</f>
        <v>275002101</v>
      </c>
      <c r="G631" s="122" t="s">
        <v>28</v>
      </c>
      <c r="H631" s="819" t="s">
        <v>41</v>
      </c>
      <c r="I631" s="819" t="s">
        <v>5</v>
      </c>
      <c r="J631" s="344"/>
      <c r="K631" s="763" t="s">
        <v>1356</v>
      </c>
      <c r="M631" s="765"/>
      <c r="N631" s="766"/>
      <c r="O631" s="766"/>
      <c r="P631" s="766"/>
    </row>
    <row r="632" spans="1:16" ht="25.5">
      <c r="A632" s="124">
        <f>IF(E632="","",COUNTA($G$8:G632))</f>
        <v>437</v>
      </c>
      <c r="B632" s="795" t="s">
        <v>1758</v>
      </c>
      <c r="C632" s="796">
        <v>2750021</v>
      </c>
      <c r="D632" s="55" t="str">
        <f>LEFT(C632,5)</f>
        <v>27500</v>
      </c>
      <c r="E632" s="378" t="s">
        <v>405</v>
      </c>
      <c r="F632" s="779" t="str">
        <f>LEFT(C632,7)&amp;E632</f>
        <v>275002102</v>
      </c>
      <c r="G632" s="122" t="s">
        <v>1784</v>
      </c>
      <c r="H632" s="819" t="s">
        <v>41</v>
      </c>
      <c r="I632" s="819" t="s">
        <v>5</v>
      </c>
      <c r="J632" s="344"/>
      <c r="K632" s="763" t="s">
        <v>1357</v>
      </c>
      <c r="M632" s="765"/>
      <c r="N632" s="766"/>
      <c r="O632" s="766"/>
      <c r="P632" s="766"/>
    </row>
    <row r="633" spans="1:16" ht="12.75">
      <c r="A633" s="460" t="s">
        <v>607</v>
      </c>
      <c r="B633" s="755" t="s">
        <v>598</v>
      </c>
      <c r="C633" s="460">
        <v>28</v>
      </c>
      <c r="D633" s="55"/>
      <c r="E633" s="378"/>
      <c r="F633" s="756">
        <v>28</v>
      </c>
      <c r="G633" s="122"/>
      <c r="H633" s="840"/>
      <c r="I633" s="840"/>
      <c r="J633" s="344"/>
      <c r="K633" s="763">
        <v>28</v>
      </c>
      <c r="M633" s="765"/>
      <c r="N633" s="766"/>
      <c r="O633" s="766"/>
      <c r="P633" s="766"/>
    </row>
    <row r="634" spans="1:16" ht="12.75">
      <c r="A634" s="467">
        <v>52</v>
      </c>
      <c r="B634" s="835" t="s">
        <v>392</v>
      </c>
      <c r="C634" s="836" t="s">
        <v>658</v>
      </c>
      <c r="D634" s="55"/>
      <c r="E634" s="378"/>
      <c r="F634" s="836" t="s">
        <v>658</v>
      </c>
      <c r="G634" s="122"/>
      <c r="H634" s="840"/>
      <c r="I634" s="840"/>
      <c r="J634" s="344"/>
      <c r="K634" s="763" t="s">
        <v>658</v>
      </c>
      <c r="M634" s="765"/>
      <c r="N634" s="766"/>
      <c r="O634" s="766"/>
      <c r="P634" s="766"/>
    </row>
    <row r="635" spans="1:16" ht="12.75">
      <c r="A635" s="161" t="s">
        <v>760</v>
      </c>
      <c r="B635" s="758" t="s">
        <v>393</v>
      </c>
      <c r="C635" s="794" t="s">
        <v>23</v>
      </c>
      <c r="D635" s="55"/>
      <c r="E635" s="378"/>
      <c r="F635" s="605" t="str">
        <f>LEFT(C635,5)&amp;E635</f>
        <v>2816</v>
      </c>
      <c r="G635" s="122"/>
      <c r="H635" s="801"/>
      <c r="I635" s="801"/>
      <c r="J635" s="344"/>
      <c r="K635" s="763" t="s">
        <v>23</v>
      </c>
      <c r="M635" s="765"/>
      <c r="N635" s="766"/>
      <c r="O635" s="766"/>
      <c r="P635" s="766"/>
    </row>
    <row r="636" spans="1:16" ht="25.5">
      <c r="A636" s="124">
        <f>IF(E636="","",COUNTA($G$8:G636))</f>
        <v>438</v>
      </c>
      <c r="B636" s="795" t="s">
        <v>1759</v>
      </c>
      <c r="C636" s="796">
        <v>2816015</v>
      </c>
      <c r="D636" s="55" t="str">
        <f>LEFT(C636,5)</f>
        <v>28160</v>
      </c>
      <c r="E636" s="378" t="s">
        <v>402</v>
      </c>
      <c r="F636" s="779" t="str">
        <f>LEFT(C636,7)&amp;E636</f>
        <v>281601501</v>
      </c>
      <c r="G636" s="122" t="s">
        <v>1786</v>
      </c>
      <c r="H636" s="819" t="s">
        <v>41</v>
      </c>
      <c r="I636" s="819"/>
      <c r="J636" s="344"/>
      <c r="K636" s="763" t="s">
        <v>1360</v>
      </c>
      <c r="M636" s="765"/>
      <c r="N636" s="766"/>
      <c r="O636" s="766"/>
      <c r="P636" s="766"/>
    </row>
    <row r="637" spans="1:16" ht="25.5">
      <c r="A637" s="124">
        <f>IF(E637="","",COUNTA($G$8:G637))</f>
        <v>439</v>
      </c>
      <c r="B637" s="795" t="s">
        <v>1760</v>
      </c>
      <c r="C637" s="796">
        <v>2816015</v>
      </c>
      <c r="D637" s="55" t="str">
        <f>LEFT(C637,5)</f>
        <v>28160</v>
      </c>
      <c r="E637" s="378" t="s">
        <v>405</v>
      </c>
      <c r="F637" s="779" t="str">
        <f>LEFT(C637,7)&amp;E637</f>
        <v>281601502</v>
      </c>
      <c r="G637" s="122" t="s">
        <v>1786</v>
      </c>
      <c r="H637" s="819" t="s">
        <v>41</v>
      </c>
      <c r="I637" s="819" t="s">
        <v>5</v>
      </c>
      <c r="J637" s="344"/>
      <c r="K637" s="763" t="s">
        <v>1358</v>
      </c>
      <c r="M637" s="765"/>
      <c r="N637" s="766"/>
      <c r="O637" s="766"/>
      <c r="P637" s="766"/>
    </row>
    <row r="638" spans="1:16" ht="25.5">
      <c r="A638" s="124">
        <f>IF(E638="","",COUNTA($G$8:G638))</f>
        <v>440</v>
      </c>
      <c r="B638" s="795" t="s">
        <v>1761</v>
      </c>
      <c r="C638" s="796">
        <v>2816015</v>
      </c>
      <c r="D638" s="55" t="str">
        <f>LEFT(C638,5)</f>
        <v>28160</v>
      </c>
      <c r="E638" s="378" t="s">
        <v>406</v>
      </c>
      <c r="F638" s="779" t="str">
        <f>LEFT(C638,7)&amp;E638</f>
        <v>281601503</v>
      </c>
      <c r="G638" s="122" t="s">
        <v>1786</v>
      </c>
      <c r="H638" s="819" t="s">
        <v>41</v>
      </c>
      <c r="I638" s="819" t="s">
        <v>5</v>
      </c>
      <c r="J638" s="344"/>
      <c r="K638" s="763" t="s">
        <v>1359</v>
      </c>
      <c r="M638" s="765"/>
      <c r="N638" s="766"/>
      <c r="O638" s="766"/>
      <c r="P638" s="766"/>
    </row>
    <row r="639" spans="1:16" ht="12.75">
      <c r="A639" s="161" t="s">
        <v>761</v>
      </c>
      <c r="B639" s="758" t="s">
        <v>665</v>
      </c>
      <c r="C639" s="794" t="s">
        <v>666</v>
      </c>
      <c r="D639" s="55"/>
      <c r="E639" s="378"/>
      <c r="F639" s="605" t="str">
        <f>LEFT(C639,5)&amp;E639</f>
        <v>2819</v>
      </c>
      <c r="G639" s="122"/>
      <c r="H639" s="801"/>
      <c r="I639" s="801"/>
      <c r="J639" s="344"/>
      <c r="K639" s="763" t="s">
        <v>666</v>
      </c>
      <c r="M639" s="765"/>
      <c r="N639" s="766"/>
      <c r="O639" s="766"/>
      <c r="P639" s="766"/>
    </row>
    <row r="640" spans="1:16" ht="12.75">
      <c r="A640" s="124">
        <f>IF(E640="","",COUNTA($G$8:G640))</f>
        <v>441</v>
      </c>
      <c r="B640" s="55" t="s">
        <v>1481</v>
      </c>
      <c r="C640" s="796">
        <v>2819011</v>
      </c>
      <c r="D640" s="55" t="str">
        <f t="shared" ref="D640:D645" si="63">LEFT(C640,5)</f>
        <v>28190</v>
      </c>
      <c r="E640" s="378" t="s">
        <v>402</v>
      </c>
      <c r="F640" s="779" t="str">
        <f t="shared" ref="F640:F645" si="64">LEFT(C640,7)&amp;E640</f>
        <v>281901101</v>
      </c>
      <c r="G640" s="122" t="s">
        <v>1786</v>
      </c>
      <c r="H640" s="819"/>
      <c r="I640" s="819"/>
      <c r="J640" s="344"/>
      <c r="K640" s="763" t="s">
        <v>1361</v>
      </c>
      <c r="M640" s="765"/>
      <c r="N640" s="766"/>
      <c r="O640" s="766"/>
      <c r="P640" s="766"/>
    </row>
    <row r="641" spans="1:16" ht="12.75">
      <c r="A641" s="124">
        <f>IF(E641="","",COUNTA($G$8:G641))</f>
        <v>442</v>
      </c>
      <c r="B641" s="55" t="s">
        <v>1492</v>
      </c>
      <c r="C641" s="796">
        <v>2819012</v>
      </c>
      <c r="D641" s="55" t="str">
        <f t="shared" si="63"/>
        <v>28190</v>
      </c>
      <c r="E641" s="378" t="s">
        <v>402</v>
      </c>
      <c r="F641" s="779" t="str">
        <f t="shared" si="64"/>
        <v>281901201</v>
      </c>
      <c r="G641" s="122" t="s">
        <v>1786</v>
      </c>
      <c r="H641" s="819"/>
      <c r="I641" s="819"/>
      <c r="J641" s="344"/>
      <c r="K641" s="763" t="s">
        <v>1362</v>
      </c>
      <c r="M641" s="765"/>
      <c r="N641" s="766"/>
      <c r="O641" s="766"/>
      <c r="P641" s="766"/>
    </row>
    <row r="642" spans="1:16" ht="25.5">
      <c r="A642" s="124">
        <f>IF(E642="","",COUNTA($G$8:G642))</f>
        <v>443</v>
      </c>
      <c r="B642" s="795" t="s">
        <v>1762</v>
      </c>
      <c r="C642" s="816" t="s">
        <v>717</v>
      </c>
      <c r="D642" s="55" t="str">
        <f t="shared" si="63"/>
        <v>28190</v>
      </c>
      <c r="E642" s="378" t="s">
        <v>405</v>
      </c>
      <c r="F642" s="779" t="str">
        <f t="shared" si="64"/>
        <v>281901202</v>
      </c>
      <c r="G642" s="122" t="s">
        <v>1786</v>
      </c>
      <c r="H642" s="819" t="s">
        <v>41</v>
      </c>
      <c r="I642" s="819" t="s">
        <v>5</v>
      </c>
      <c r="J642" s="344"/>
      <c r="K642" s="763" t="s">
        <v>1363</v>
      </c>
      <c r="M642" s="765"/>
      <c r="N642" s="766"/>
      <c r="O642" s="766"/>
      <c r="P642" s="766"/>
    </row>
    <row r="643" spans="1:16" ht="25.5">
      <c r="A643" s="124">
        <f>IF(E643="","",COUNTA($G$8:G643))</f>
        <v>444</v>
      </c>
      <c r="B643" s="795" t="s">
        <v>1861</v>
      </c>
      <c r="C643" s="816" t="s">
        <v>1860</v>
      </c>
      <c r="D643" s="55" t="str">
        <f t="shared" si="63"/>
        <v>28190</v>
      </c>
      <c r="E643" s="378" t="s">
        <v>406</v>
      </c>
      <c r="F643" s="779" t="str">
        <f t="shared" si="64"/>
        <v>281901303</v>
      </c>
      <c r="G643" s="122" t="s">
        <v>1786</v>
      </c>
      <c r="H643" s="819"/>
      <c r="I643" s="819"/>
      <c r="J643" s="344"/>
      <c r="K643" s="763"/>
      <c r="M643" s="765"/>
      <c r="N643" s="766"/>
      <c r="O643" s="766"/>
      <c r="P643" s="766"/>
    </row>
    <row r="644" spans="1:16" ht="25.5">
      <c r="A644" s="124">
        <f>IF(E644="","",COUNTA($G$8:G644))</f>
        <v>445</v>
      </c>
      <c r="B644" s="795" t="s">
        <v>1763</v>
      </c>
      <c r="C644" s="816" t="s">
        <v>717</v>
      </c>
      <c r="D644" s="55" t="str">
        <f t="shared" si="63"/>
        <v>28190</v>
      </c>
      <c r="E644" s="378" t="s">
        <v>407</v>
      </c>
      <c r="F644" s="779" t="str">
        <f t="shared" si="64"/>
        <v>281901204</v>
      </c>
      <c r="G644" s="122" t="s">
        <v>1786</v>
      </c>
      <c r="H644" s="819" t="s">
        <v>41</v>
      </c>
      <c r="I644" s="819"/>
      <c r="J644" s="344"/>
      <c r="K644" s="763" t="s">
        <v>1364</v>
      </c>
      <c r="M644" s="765"/>
      <c r="N644" s="766"/>
      <c r="O644" s="766"/>
      <c r="P644" s="766"/>
    </row>
    <row r="645" spans="1:16" ht="25.5">
      <c r="A645" s="124">
        <f>IF(E645="","",COUNTA($G$8:G645))</f>
        <v>446</v>
      </c>
      <c r="B645" s="795" t="s">
        <v>1764</v>
      </c>
      <c r="C645" s="816" t="s">
        <v>717</v>
      </c>
      <c r="D645" s="55" t="str">
        <f t="shared" si="63"/>
        <v>28190</v>
      </c>
      <c r="E645" s="378" t="s">
        <v>408</v>
      </c>
      <c r="F645" s="779" t="str">
        <f t="shared" si="64"/>
        <v>281901205</v>
      </c>
      <c r="G645" s="122" t="s">
        <v>1786</v>
      </c>
      <c r="H645" s="819" t="s">
        <v>41</v>
      </c>
      <c r="I645" s="819" t="s">
        <v>5</v>
      </c>
      <c r="J645" s="344"/>
      <c r="K645" s="763" t="s">
        <v>1365</v>
      </c>
      <c r="M645" s="765"/>
      <c r="N645" s="766"/>
      <c r="O645" s="766"/>
      <c r="P645" s="766"/>
    </row>
    <row r="646" spans="1:16" ht="12.75">
      <c r="A646" s="460" t="s">
        <v>608</v>
      </c>
      <c r="B646" s="755" t="s">
        <v>670</v>
      </c>
      <c r="C646" s="466">
        <v>29</v>
      </c>
      <c r="D646" s="55"/>
      <c r="E646" s="378"/>
      <c r="F646" s="756">
        <v>29</v>
      </c>
      <c r="G646" s="122"/>
      <c r="H646" s="840"/>
      <c r="I646" s="840"/>
      <c r="J646" s="344"/>
      <c r="K646" s="763">
        <v>29</v>
      </c>
      <c r="M646" s="765"/>
      <c r="N646" s="766"/>
      <c r="O646" s="766"/>
      <c r="P646" s="766"/>
    </row>
    <row r="647" spans="1:16" ht="12.75">
      <c r="A647" s="467">
        <v>53</v>
      </c>
      <c r="B647" s="835" t="s">
        <v>667</v>
      </c>
      <c r="C647" s="617" t="s">
        <v>676</v>
      </c>
      <c r="D647" s="55"/>
      <c r="E647" s="378"/>
      <c r="F647" s="617" t="s">
        <v>676</v>
      </c>
      <c r="G647" s="122"/>
      <c r="H647" s="840"/>
      <c r="I647" s="840"/>
      <c r="J647" s="344"/>
      <c r="K647" s="763" t="s">
        <v>676</v>
      </c>
      <c r="M647" s="765"/>
      <c r="N647" s="766"/>
      <c r="O647" s="766"/>
      <c r="P647" s="766"/>
    </row>
    <row r="648" spans="1:16" ht="12.75">
      <c r="A648" s="161" t="s">
        <v>762</v>
      </c>
      <c r="B648" s="758" t="s">
        <v>667</v>
      </c>
      <c r="C648" s="794" t="s">
        <v>682</v>
      </c>
      <c r="D648" s="55"/>
      <c r="E648" s="378"/>
      <c r="F648" s="605" t="str">
        <f>LEFT(C648,5)&amp;E648</f>
        <v>2910</v>
      </c>
      <c r="G648" s="122"/>
      <c r="H648" s="840"/>
      <c r="I648" s="840"/>
      <c r="J648" s="344"/>
      <c r="K648" s="763" t="s">
        <v>682</v>
      </c>
      <c r="M648" s="765"/>
      <c r="N648" s="766"/>
      <c r="O648" s="766"/>
      <c r="P648" s="766"/>
    </row>
    <row r="649" spans="1:16" s="727" customFormat="1" ht="12.75">
      <c r="A649" s="124">
        <f>IF(E649="","",COUNTA($G$8:G649))</f>
        <v>447</v>
      </c>
      <c r="B649" s="55" t="s">
        <v>1482</v>
      </c>
      <c r="C649" s="796">
        <v>2910012</v>
      </c>
      <c r="D649" s="55" t="str">
        <f>LEFT(C649,5)</f>
        <v>29100</v>
      </c>
      <c r="E649" s="378" t="s">
        <v>402</v>
      </c>
      <c r="F649" s="779" t="str">
        <f>LEFT(C649,7)&amp;E649</f>
        <v>291001201</v>
      </c>
      <c r="G649" s="122" t="s">
        <v>28</v>
      </c>
      <c r="H649" s="799" t="s">
        <v>41</v>
      </c>
      <c r="I649" s="799"/>
      <c r="J649" s="344"/>
      <c r="K649" s="763" t="s">
        <v>1366</v>
      </c>
      <c r="M649" s="765"/>
      <c r="N649" s="766"/>
      <c r="O649" s="766"/>
      <c r="P649" s="766"/>
    </row>
    <row r="650" spans="1:16" s="727" customFormat="1" ht="12.75">
      <c r="A650" s="467">
        <v>54</v>
      </c>
      <c r="B650" s="835" t="s">
        <v>713</v>
      </c>
      <c r="C650" s="617">
        <v>293</v>
      </c>
      <c r="D650" s="55"/>
      <c r="E650" s="378"/>
      <c r="F650" s="617">
        <v>293</v>
      </c>
      <c r="G650" s="779"/>
      <c r="H650" s="799"/>
      <c r="I650" s="799"/>
      <c r="J650" s="344"/>
      <c r="K650" s="763">
        <v>293</v>
      </c>
      <c r="M650" s="765"/>
      <c r="N650" s="766"/>
      <c r="O650" s="766"/>
      <c r="P650" s="766"/>
    </row>
    <row r="651" spans="1:16" s="727" customFormat="1" ht="12.75">
      <c r="A651" s="606" t="s">
        <v>763</v>
      </c>
      <c r="B651" s="101" t="s">
        <v>713</v>
      </c>
      <c r="C651" s="178" t="s">
        <v>714</v>
      </c>
      <c r="D651" s="55"/>
      <c r="E651" s="378"/>
      <c r="F651" s="178" t="s">
        <v>714</v>
      </c>
      <c r="G651" s="779"/>
      <c r="H651" s="799"/>
      <c r="I651" s="799"/>
      <c r="J651" s="344"/>
      <c r="K651" s="763" t="s">
        <v>714</v>
      </c>
      <c r="M651" s="765"/>
      <c r="N651" s="766"/>
      <c r="O651" s="766"/>
      <c r="P651" s="766"/>
    </row>
    <row r="652" spans="1:16" s="727" customFormat="1" ht="12.75">
      <c r="A652" s="124">
        <f>IF(E652="","",COUNTA($G$8:G652))</f>
        <v>448</v>
      </c>
      <c r="B652" s="55" t="s">
        <v>1483</v>
      </c>
      <c r="C652" s="378" t="s">
        <v>712</v>
      </c>
      <c r="D652" s="55" t="str">
        <f>LEFT(C652,5)</f>
        <v>29300</v>
      </c>
      <c r="E652" s="378" t="s">
        <v>402</v>
      </c>
      <c r="F652" s="122" t="str">
        <f>LEFT(C652,7)&amp;E652</f>
        <v>293002301</v>
      </c>
      <c r="G652" s="122" t="s">
        <v>1784</v>
      </c>
      <c r="H652" s="801" t="s">
        <v>41</v>
      </c>
      <c r="I652" s="833"/>
      <c r="J652" s="344"/>
      <c r="K652" s="763" t="s">
        <v>1367</v>
      </c>
      <c r="M652" s="765"/>
      <c r="N652" s="766"/>
      <c r="O652" s="766"/>
      <c r="P652" s="766"/>
    </row>
    <row r="653" spans="1:16" ht="12.75">
      <c r="A653" s="124">
        <f>IF(E653="","",COUNTA($G$8:G653))</f>
        <v>449</v>
      </c>
      <c r="B653" s="55" t="s">
        <v>1765</v>
      </c>
      <c r="C653" s="378" t="s">
        <v>712</v>
      </c>
      <c r="D653" s="55" t="str">
        <f>LEFT(C653,5)</f>
        <v>29300</v>
      </c>
      <c r="E653" s="378" t="s">
        <v>405</v>
      </c>
      <c r="F653" s="122" t="str">
        <f>LEFT(C653,7)&amp;E653</f>
        <v>293002302</v>
      </c>
      <c r="G653" s="122" t="s">
        <v>1784</v>
      </c>
      <c r="K653" s="763" t="s">
        <v>1368</v>
      </c>
      <c r="M653" s="765"/>
    </row>
    <row r="654" spans="1:16" ht="12.75">
      <c r="A654" s="460" t="s">
        <v>609</v>
      </c>
      <c r="B654" s="755" t="s">
        <v>599</v>
      </c>
      <c r="C654" s="460">
        <v>30</v>
      </c>
      <c r="D654" s="55"/>
      <c r="E654" s="378"/>
      <c r="F654" s="756">
        <v>30</v>
      </c>
      <c r="G654" s="122"/>
      <c r="H654" s="840"/>
      <c r="I654" s="840"/>
      <c r="J654" s="344"/>
      <c r="K654" s="763">
        <v>30</v>
      </c>
      <c r="M654" s="765"/>
      <c r="N654" s="766"/>
      <c r="O654" s="766"/>
      <c r="P654" s="766"/>
    </row>
    <row r="655" spans="1:16" ht="12.75">
      <c r="A655" s="467">
        <v>55</v>
      </c>
      <c r="B655" s="835" t="s">
        <v>394</v>
      </c>
      <c r="C655" s="836" t="s">
        <v>483</v>
      </c>
      <c r="D655" s="55"/>
      <c r="E655" s="378"/>
      <c r="F655" s="836" t="s">
        <v>483</v>
      </c>
      <c r="G655" s="122"/>
      <c r="H655" s="840"/>
      <c r="I655" s="840"/>
      <c r="J655" s="344"/>
      <c r="K655" s="763" t="s">
        <v>483</v>
      </c>
      <c r="M655" s="765"/>
      <c r="N655" s="766"/>
      <c r="O655" s="766"/>
      <c r="P655" s="766"/>
    </row>
    <row r="656" spans="1:16" ht="12.75">
      <c r="A656" s="161" t="s">
        <v>2112</v>
      </c>
      <c r="B656" s="758" t="s">
        <v>395</v>
      </c>
      <c r="C656" s="794" t="s">
        <v>293</v>
      </c>
      <c r="D656" s="55"/>
      <c r="E656" s="378"/>
      <c r="F656" s="605" t="str">
        <f>LEFT(C656,5)&amp;E656</f>
        <v>3091</v>
      </c>
      <c r="G656" s="122"/>
      <c r="H656" s="801"/>
      <c r="I656" s="801"/>
      <c r="J656" s="344"/>
      <c r="K656" s="763" t="s">
        <v>293</v>
      </c>
      <c r="M656" s="765"/>
      <c r="N656" s="766"/>
      <c r="O656" s="766"/>
      <c r="P656" s="766"/>
    </row>
    <row r="657" spans="1:16" ht="12.75">
      <c r="A657" s="124">
        <f>IF(E657="","",COUNTA($G$8:G657))</f>
        <v>450</v>
      </c>
      <c r="B657" s="795" t="s">
        <v>1484</v>
      </c>
      <c r="C657" s="796">
        <v>3091031</v>
      </c>
      <c r="D657" s="55" t="str">
        <f>LEFT(C657,5)</f>
        <v>30910</v>
      </c>
      <c r="E657" s="378" t="s">
        <v>402</v>
      </c>
      <c r="F657" s="122" t="str">
        <f>LEFT(C657,7)&amp;E657</f>
        <v>309103101</v>
      </c>
      <c r="G657" s="122" t="s">
        <v>1786</v>
      </c>
      <c r="H657" s="779"/>
      <c r="I657" s="779" t="s">
        <v>41</v>
      </c>
      <c r="J657" s="344"/>
      <c r="K657" s="763" t="s">
        <v>1369</v>
      </c>
      <c r="M657" s="765"/>
      <c r="N657" s="766"/>
      <c r="O657" s="766"/>
      <c r="P657" s="766"/>
    </row>
    <row r="658" spans="1:16" ht="15.75">
      <c r="A658" s="465" t="s">
        <v>66</v>
      </c>
      <c r="B658" s="827" t="s">
        <v>600</v>
      </c>
      <c r="C658" s="749" t="s">
        <v>66</v>
      </c>
      <c r="D658" s="853"/>
      <c r="E658" s="854"/>
      <c r="F658" s="752" t="s">
        <v>66</v>
      </c>
      <c r="G658" s="779"/>
      <c r="H658" s="801"/>
      <c r="I658" s="801"/>
      <c r="J658" s="344"/>
      <c r="K658" s="763" t="s">
        <v>66</v>
      </c>
      <c r="M658" s="765"/>
      <c r="N658" s="766"/>
      <c r="O658" s="766"/>
      <c r="P658" s="766"/>
    </row>
    <row r="659" spans="1:16" ht="12.75">
      <c r="A659" s="460" t="s">
        <v>668</v>
      </c>
      <c r="B659" s="755" t="s">
        <v>600</v>
      </c>
      <c r="C659" s="460">
        <v>35</v>
      </c>
      <c r="D659" s="853"/>
      <c r="E659" s="854"/>
      <c r="F659" s="756">
        <v>35</v>
      </c>
      <c r="G659" s="779"/>
      <c r="H659" s="801"/>
      <c r="I659" s="801"/>
      <c r="J659" s="344"/>
      <c r="K659" s="763">
        <v>35</v>
      </c>
      <c r="M659" s="765"/>
      <c r="N659" s="766"/>
      <c r="O659" s="766"/>
      <c r="P659" s="766"/>
    </row>
    <row r="660" spans="1:16" ht="12.75">
      <c r="A660" s="467">
        <v>56</v>
      </c>
      <c r="B660" s="835" t="s">
        <v>396</v>
      </c>
      <c r="C660" s="836" t="s">
        <v>659</v>
      </c>
      <c r="D660" s="853"/>
      <c r="E660" s="854"/>
      <c r="F660" s="836" t="s">
        <v>659</v>
      </c>
      <c r="G660" s="779"/>
      <c r="H660" s="801"/>
      <c r="I660" s="801"/>
      <c r="J660" s="344"/>
      <c r="K660" s="763" t="s">
        <v>659</v>
      </c>
      <c r="M660" s="765"/>
      <c r="N660" s="766"/>
      <c r="O660" s="766"/>
      <c r="P660" s="766"/>
    </row>
    <row r="661" spans="1:16" ht="12.75">
      <c r="A661" s="161" t="s">
        <v>55</v>
      </c>
      <c r="B661" s="758" t="s">
        <v>396</v>
      </c>
      <c r="C661" s="794" t="s">
        <v>70</v>
      </c>
      <c r="D661" s="55"/>
      <c r="E661" s="378"/>
      <c r="F661" s="605" t="str">
        <f>LEFT(C661,5)&amp;E661</f>
        <v>3510</v>
      </c>
      <c r="G661" s="779"/>
      <c r="H661" s="801"/>
      <c r="I661" s="801"/>
      <c r="J661" s="344"/>
      <c r="K661" s="763" t="s">
        <v>70</v>
      </c>
      <c r="M661" s="765"/>
      <c r="N661" s="766"/>
      <c r="O661" s="766"/>
      <c r="P661" s="766"/>
    </row>
    <row r="662" spans="1:16" ht="12.75">
      <c r="A662" s="124">
        <f>IF(E662="","",COUNTA($G$8:G662))</f>
        <v>451</v>
      </c>
      <c r="B662" s="795" t="s">
        <v>563</v>
      </c>
      <c r="C662" s="796" t="s">
        <v>71</v>
      </c>
      <c r="D662" s="55" t="str">
        <f>LEFT(C662,5)</f>
        <v>35101</v>
      </c>
      <c r="E662" s="378" t="s">
        <v>402</v>
      </c>
      <c r="F662" s="122" t="str">
        <f>LEFT(C662,7)&amp;E662</f>
        <v>351010001</v>
      </c>
      <c r="G662" s="122" t="s">
        <v>1788</v>
      </c>
      <c r="H662" s="819"/>
      <c r="I662" s="605"/>
      <c r="J662" s="344"/>
      <c r="K662" s="763" t="s">
        <v>1370</v>
      </c>
      <c r="M662" s="765"/>
      <c r="N662" s="766"/>
      <c r="O662" s="766"/>
      <c r="P662" s="766"/>
    </row>
    <row r="663" spans="1:16" ht="12.75">
      <c r="A663" s="124">
        <f>IF(E663="","",COUNTA($G$8:G663))</f>
        <v>452</v>
      </c>
      <c r="B663" s="795" t="s">
        <v>294</v>
      </c>
      <c r="C663" s="796" t="s">
        <v>71</v>
      </c>
      <c r="D663" s="55" t="str">
        <f>LEFT(C663,5)</f>
        <v>35101</v>
      </c>
      <c r="E663" s="378" t="s">
        <v>405</v>
      </c>
      <c r="F663" s="122" t="str">
        <f>LEFT(C663,7)&amp;E663</f>
        <v>351010002</v>
      </c>
      <c r="G663" s="122" t="s">
        <v>1788</v>
      </c>
      <c r="H663" s="779" t="s">
        <v>41</v>
      </c>
      <c r="I663" s="779"/>
      <c r="J663" s="344"/>
      <c r="K663" s="763" t="s">
        <v>1371</v>
      </c>
      <c r="M663" s="765"/>
      <c r="N663" s="766"/>
      <c r="O663" s="766"/>
      <c r="P663" s="766"/>
    </row>
    <row r="664" spans="1:16" ht="12.75">
      <c r="A664" s="124">
        <f>IF(E664="","",COUNTA($G$8:G664))</f>
        <v>453</v>
      </c>
      <c r="B664" s="795" t="s">
        <v>1515</v>
      </c>
      <c r="C664" s="796" t="s">
        <v>71</v>
      </c>
      <c r="D664" s="55" t="str">
        <f>LEFT(C664,5)</f>
        <v>35101</v>
      </c>
      <c r="E664" s="378" t="s">
        <v>406</v>
      </c>
      <c r="F664" s="122" t="str">
        <f>LEFT(C664,7)&amp;E664</f>
        <v>351010003</v>
      </c>
      <c r="G664" s="122" t="s">
        <v>1788</v>
      </c>
      <c r="H664" s="43"/>
      <c r="I664" s="43"/>
      <c r="J664" s="344"/>
      <c r="K664" s="763" t="s">
        <v>1372</v>
      </c>
      <c r="M664" s="765"/>
      <c r="N664" s="766"/>
      <c r="O664" s="766"/>
      <c r="P664" s="766"/>
    </row>
    <row r="665" spans="1:16" ht="25.5">
      <c r="A665" s="470">
        <v>57</v>
      </c>
      <c r="B665" s="835" t="s">
        <v>311</v>
      </c>
      <c r="C665" s="836" t="s">
        <v>677</v>
      </c>
      <c r="D665" s="55"/>
      <c r="E665" s="378"/>
      <c r="F665" s="836" t="s">
        <v>677</v>
      </c>
      <c r="G665" s="122"/>
      <c r="H665" s="110"/>
      <c r="I665" s="110"/>
      <c r="J665" s="344"/>
      <c r="K665" s="763" t="s">
        <v>677</v>
      </c>
      <c r="M665" s="765"/>
      <c r="N665" s="766"/>
      <c r="O665" s="766"/>
      <c r="P665" s="766"/>
    </row>
    <row r="666" spans="1:16" ht="25.5">
      <c r="A666" s="161" t="s">
        <v>738</v>
      </c>
      <c r="B666" s="758" t="s">
        <v>311</v>
      </c>
      <c r="C666" s="794" t="s">
        <v>308</v>
      </c>
      <c r="D666" s="55"/>
      <c r="E666" s="378"/>
      <c r="F666" s="605" t="str">
        <f>LEFT(C666,5)&amp;E666</f>
        <v>3530</v>
      </c>
      <c r="G666" s="122"/>
      <c r="H666" s="110"/>
      <c r="I666" s="110"/>
      <c r="J666" s="344"/>
      <c r="K666" s="763" t="s">
        <v>308</v>
      </c>
      <c r="M666" s="765"/>
      <c r="N666" s="766"/>
      <c r="O666" s="766"/>
      <c r="P666" s="766"/>
    </row>
    <row r="667" spans="1:16" ht="12.75">
      <c r="A667" s="124">
        <f>IF(E667="","",COUNTA($G$8:G667))</f>
        <v>454</v>
      </c>
      <c r="B667" s="795" t="s">
        <v>921</v>
      </c>
      <c r="C667" s="796" t="s">
        <v>167</v>
      </c>
      <c r="D667" s="55" t="str">
        <f>LEFT(C667,5)</f>
        <v>35302</v>
      </c>
      <c r="E667" s="378" t="s">
        <v>402</v>
      </c>
      <c r="F667" s="122" t="str">
        <f>LEFT(C667,7)&amp;E667</f>
        <v>353020101</v>
      </c>
      <c r="G667" s="122" t="s">
        <v>69</v>
      </c>
      <c r="H667" s="779"/>
      <c r="I667" s="779"/>
      <c r="J667" s="344"/>
      <c r="K667" s="763" t="s">
        <v>1373</v>
      </c>
      <c r="M667" s="765"/>
      <c r="N667" s="766"/>
      <c r="O667" s="766"/>
      <c r="P667" s="766"/>
    </row>
    <row r="668" spans="1:16" ht="15.75">
      <c r="A668" s="465" t="s">
        <v>67</v>
      </c>
      <c r="B668" s="827" t="s">
        <v>601</v>
      </c>
      <c r="C668" s="749" t="s">
        <v>67</v>
      </c>
      <c r="D668" s="853"/>
      <c r="E668" s="854"/>
      <c r="F668" s="752" t="s">
        <v>67</v>
      </c>
      <c r="G668" s="779"/>
      <c r="H668" s="801"/>
      <c r="I668" s="801"/>
      <c r="J668" s="344"/>
      <c r="K668" s="763" t="s">
        <v>67</v>
      </c>
      <c r="M668" s="765"/>
      <c r="N668" s="766"/>
      <c r="O668" s="766"/>
      <c r="P668" s="766"/>
    </row>
    <row r="669" spans="1:16" ht="12.75">
      <c r="A669" s="460" t="s">
        <v>610</v>
      </c>
      <c r="B669" s="755" t="s">
        <v>602</v>
      </c>
      <c r="C669" s="460">
        <v>36</v>
      </c>
      <c r="D669" s="853"/>
      <c r="E669" s="854"/>
      <c r="F669" s="756">
        <v>36</v>
      </c>
      <c r="G669" s="779"/>
      <c r="H669" s="801"/>
      <c r="I669" s="801"/>
      <c r="J669" s="344"/>
      <c r="K669" s="763">
        <v>36</v>
      </c>
      <c r="M669" s="765"/>
      <c r="N669" s="766"/>
      <c r="O669" s="766"/>
      <c r="P669" s="766"/>
    </row>
    <row r="670" spans="1:16" ht="12.75">
      <c r="A670" s="467">
        <v>58</v>
      </c>
      <c r="B670" s="835" t="s">
        <v>397</v>
      </c>
      <c r="C670" s="836" t="s">
        <v>660</v>
      </c>
      <c r="D670" s="853"/>
      <c r="E670" s="854"/>
      <c r="F670" s="836" t="s">
        <v>660</v>
      </c>
      <c r="G670" s="779"/>
      <c r="H670" s="801"/>
      <c r="I670" s="801"/>
      <c r="J670" s="344"/>
      <c r="K670" s="763" t="s">
        <v>660</v>
      </c>
      <c r="M670" s="765"/>
      <c r="N670" s="766"/>
      <c r="O670" s="766"/>
      <c r="P670" s="766"/>
    </row>
    <row r="671" spans="1:16" ht="12.75">
      <c r="A671" s="161" t="s">
        <v>63</v>
      </c>
      <c r="B671" s="758" t="s">
        <v>397</v>
      </c>
      <c r="C671" s="794" t="s">
        <v>72</v>
      </c>
      <c r="D671" s="55"/>
      <c r="E671" s="378"/>
      <c r="F671" s="605" t="str">
        <f>LEFT(C671,5)&amp;E671</f>
        <v>3600</v>
      </c>
      <c r="G671" s="779"/>
      <c r="H671" s="801"/>
      <c r="I671" s="801"/>
      <c r="J671" s="344"/>
      <c r="K671" s="763" t="s">
        <v>72</v>
      </c>
      <c r="M671" s="765"/>
      <c r="N671" s="766"/>
      <c r="O671" s="766"/>
      <c r="P671" s="766"/>
    </row>
    <row r="672" spans="1:16" ht="12.75">
      <c r="A672" s="124">
        <f>IF(E672="","",COUNTA($G$8:G672))</f>
        <v>455</v>
      </c>
      <c r="B672" s="795" t="s">
        <v>295</v>
      </c>
      <c r="C672" s="796" t="s">
        <v>73</v>
      </c>
      <c r="D672" s="55" t="str">
        <f>LEFT(C672,5)</f>
        <v>36000</v>
      </c>
      <c r="E672" s="378" t="s">
        <v>402</v>
      </c>
      <c r="F672" s="122" t="str">
        <f>LEFT(C672,7)&amp;E672</f>
        <v>360001101</v>
      </c>
      <c r="G672" s="122" t="s">
        <v>841</v>
      </c>
      <c r="H672" s="779" t="s">
        <v>41</v>
      </c>
      <c r="I672" s="779"/>
      <c r="J672" s="344"/>
      <c r="K672" s="763" t="s">
        <v>1374</v>
      </c>
      <c r="M672" s="765"/>
      <c r="N672" s="766"/>
      <c r="O672" s="766"/>
      <c r="P672" s="766"/>
    </row>
    <row r="673" spans="1:16" ht="12.75">
      <c r="A673" s="124">
        <f>IF(E673="","",COUNTA($G$8:G673))</f>
        <v>456</v>
      </c>
      <c r="B673" s="795" t="s">
        <v>56</v>
      </c>
      <c r="C673" s="796" t="s">
        <v>73</v>
      </c>
      <c r="D673" s="55" t="str">
        <f>LEFT(C673,5)</f>
        <v>36000</v>
      </c>
      <c r="E673" s="378" t="s">
        <v>405</v>
      </c>
      <c r="F673" s="122" t="str">
        <f>LEFT(C673,7)&amp;E673</f>
        <v>360001102</v>
      </c>
      <c r="G673" s="122" t="s">
        <v>841</v>
      </c>
      <c r="H673" s="43"/>
      <c r="I673" s="43"/>
      <c r="J673" s="344"/>
      <c r="K673" s="763" t="s">
        <v>1375</v>
      </c>
      <c r="M673" s="765"/>
      <c r="N673" s="766"/>
      <c r="O673" s="766"/>
      <c r="P673" s="766"/>
    </row>
    <row r="674" spans="1:16" s="857" customFormat="1" ht="15.75">
      <c r="A674" s="465" t="s">
        <v>2</v>
      </c>
      <c r="B674" s="827" t="s">
        <v>398</v>
      </c>
      <c r="C674" s="855" t="s">
        <v>2</v>
      </c>
      <c r="D674" s="138"/>
      <c r="E674" s="465"/>
      <c r="F674" s="855" t="s">
        <v>2</v>
      </c>
      <c r="G674" s="344"/>
      <c r="H674" s="140"/>
      <c r="I674" s="140"/>
      <c r="J674" s="344"/>
      <c r="K674" s="763" t="s">
        <v>2</v>
      </c>
      <c r="L674" s="856"/>
      <c r="M674" s="765"/>
      <c r="N674" s="766"/>
      <c r="O674" s="766"/>
      <c r="P674" s="766"/>
    </row>
    <row r="675" spans="1:16" ht="12.75">
      <c r="A675" s="460" t="s">
        <v>612</v>
      </c>
      <c r="B675" s="755" t="s">
        <v>662</v>
      </c>
      <c r="C675" s="460">
        <v>43</v>
      </c>
      <c r="D675" s="853"/>
      <c r="E675" s="854"/>
      <c r="F675" s="756">
        <v>43</v>
      </c>
      <c r="G675" s="779"/>
      <c r="H675" s="801"/>
      <c r="I675" s="801"/>
      <c r="J675" s="344"/>
      <c r="K675" s="763">
        <v>43</v>
      </c>
      <c r="M675" s="765"/>
      <c r="N675" s="766"/>
      <c r="O675" s="766"/>
      <c r="P675" s="766"/>
    </row>
    <row r="676" spans="1:16" s="38" customFormat="1" ht="20.100000000000001" customHeight="1">
      <c r="A676" s="470">
        <v>59</v>
      </c>
      <c r="B676" s="479" t="s">
        <v>2099</v>
      </c>
      <c r="C676" s="495" t="s">
        <v>2100</v>
      </c>
      <c r="D676" s="55"/>
      <c r="E676" s="378"/>
      <c r="F676" s="495" t="s">
        <v>2100</v>
      </c>
      <c r="G676" s="56"/>
      <c r="H676" s="110"/>
      <c r="I676" s="110"/>
      <c r="J676" s="121"/>
      <c r="K676" s="645" t="s">
        <v>678</v>
      </c>
      <c r="L676" s="15"/>
      <c r="M676" s="432"/>
      <c r="N676" s="40"/>
      <c r="O676" s="40"/>
      <c r="P676" s="40"/>
    </row>
    <row r="677" spans="1:16" s="38" customFormat="1" ht="20.100000000000001" customHeight="1">
      <c r="A677" s="161" t="s">
        <v>439</v>
      </c>
      <c r="B677" s="442" t="s">
        <v>2099</v>
      </c>
      <c r="C677" s="493" t="s">
        <v>2018</v>
      </c>
      <c r="D677" s="55"/>
      <c r="E677" s="122"/>
      <c r="F677" s="890" t="s">
        <v>2018</v>
      </c>
      <c r="G677" s="56"/>
      <c r="H677" s="110"/>
      <c r="I677" s="110"/>
      <c r="J677" s="121"/>
      <c r="K677" s="645" t="s">
        <v>24</v>
      </c>
      <c r="L677" s="15"/>
      <c r="M677" s="432"/>
      <c r="N677" s="40"/>
      <c r="O677" s="40"/>
      <c r="P677" s="40"/>
    </row>
    <row r="678" spans="1:16" ht="12.75">
      <c r="A678" s="124">
        <f>IF(E678="","",COUNTA($G$8:G678))</f>
        <v>457</v>
      </c>
      <c r="B678" s="795" t="s">
        <v>1855</v>
      </c>
      <c r="C678" s="796" t="s">
        <v>1859</v>
      </c>
      <c r="D678" s="55" t="str">
        <f>LEFT(C678,5)</f>
        <v>43300</v>
      </c>
      <c r="E678" s="378" t="s">
        <v>402</v>
      </c>
      <c r="F678" s="779" t="str">
        <f>LEFT(C678,7)&amp;E678</f>
        <v>433000101</v>
      </c>
      <c r="G678" s="122" t="s">
        <v>847</v>
      </c>
      <c r="H678" s="110"/>
      <c r="I678" s="110"/>
      <c r="J678" s="858"/>
      <c r="K678" s="763"/>
      <c r="M678" s="765"/>
    </row>
    <row r="679" spans="1:16" ht="12.75">
      <c r="A679" s="124">
        <f>IF(E679="","",COUNTA($G$8:G682))</f>
        <v>459</v>
      </c>
      <c r="B679" s="795" t="s">
        <v>573</v>
      </c>
      <c r="C679" s="838" t="s">
        <v>1856</v>
      </c>
      <c r="D679" s="55" t="str">
        <f>LEFT(C679,5)</f>
        <v>43300</v>
      </c>
      <c r="E679" s="378" t="s">
        <v>402</v>
      </c>
      <c r="F679" s="779" t="str">
        <f>LEFT(C679,7)&amp;E679</f>
        <v>433000401</v>
      </c>
      <c r="G679" s="122" t="s">
        <v>44</v>
      </c>
      <c r="H679" s="43"/>
      <c r="I679" s="43"/>
      <c r="J679" s="344"/>
      <c r="K679" s="763" t="s">
        <v>1376</v>
      </c>
      <c r="M679" s="765"/>
      <c r="N679" s="766"/>
      <c r="O679" s="766"/>
      <c r="P679" s="766"/>
    </row>
    <row r="680" spans="1:16" ht="12.75">
      <c r="A680" s="470">
        <v>60</v>
      </c>
      <c r="B680" s="835" t="s">
        <v>399</v>
      </c>
      <c r="C680" s="836" t="s">
        <v>678</v>
      </c>
      <c r="D680" s="55"/>
      <c r="E680" s="378"/>
      <c r="F680" s="836" t="s">
        <v>678</v>
      </c>
      <c r="G680" s="122"/>
      <c r="H680" s="110"/>
      <c r="I680" s="110"/>
      <c r="J680" s="344"/>
      <c r="K680" s="763" t="s">
        <v>678</v>
      </c>
      <c r="M680" s="765"/>
      <c r="N680" s="766"/>
      <c r="O680" s="766"/>
      <c r="P680" s="766"/>
    </row>
    <row r="681" spans="1:16" ht="12.75">
      <c r="A681" s="161" t="s">
        <v>2016</v>
      </c>
      <c r="B681" s="758" t="s">
        <v>399</v>
      </c>
      <c r="C681" s="794" t="s">
        <v>24</v>
      </c>
      <c r="D681" s="55"/>
      <c r="E681" s="122"/>
      <c r="F681" s="605" t="str">
        <f>LEFT(C681,5)&amp;E681</f>
        <v>4390</v>
      </c>
      <c r="G681" s="122"/>
      <c r="H681" s="110"/>
      <c r="I681" s="110"/>
      <c r="J681" s="344"/>
      <c r="K681" s="763" t="s">
        <v>24</v>
      </c>
      <c r="M681" s="765"/>
      <c r="N681" s="766"/>
      <c r="O681" s="766"/>
      <c r="P681" s="766"/>
    </row>
    <row r="682" spans="1:16" ht="12.75">
      <c r="A682" s="124">
        <f>IF(E682="","",COUNTA($G$8:G682))</f>
        <v>459</v>
      </c>
      <c r="B682" s="795" t="s">
        <v>31</v>
      </c>
      <c r="C682" s="838" t="s">
        <v>1857</v>
      </c>
      <c r="D682" s="55" t="str">
        <f>LEFT(C682,5)</f>
        <v>43900</v>
      </c>
      <c r="E682" s="378" t="s">
        <v>405</v>
      </c>
      <c r="F682" s="779" t="str">
        <f>LEFT(C682,7)&amp;E682</f>
        <v>439000202</v>
      </c>
      <c r="G682" s="122" t="s">
        <v>1786</v>
      </c>
      <c r="H682" s="819" t="s">
        <v>41</v>
      </c>
      <c r="I682" s="819" t="s">
        <v>5</v>
      </c>
      <c r="J682" s="344"/>
      <c r="K682" s="763" t="s">
        <v>1377</v>
      </c>
      <c r="M682" s="765"/>
      <c r="N682" s="766"/>
      <c r="O682" s="766"/>
      <c r="P682" s="766"/>
    </row>
    <row r="683" spans="1:16" ht="12.75">
      <c r="A683" s="124">
        <f>IF(E683="","",COUNTA($G$8:G689))</f>
        <v>466</v>
      </c>
      <c r="B683" s="795" t="s">
        <v>58</v>
      </c>
      <c r="C683" s="796" t="s">
        <v>1858</v>
      </c>
      <c r="D683" s="55" t="str">
        <f>LEFT(C683,5)</f>
        <v>43900</v>
      </c>
      <c r="E683" s="378" t="s">
        <v>402</v>
      </c>
      <c r="F683" s="779" t="str">
        <f>LEFT(C683,7)&amp;E683</f>
        <v>439000601</v>
      </c>
      <c r="G683" s="122" t="s">
        <v>1790</v>
      </c>
      <c r="H683" s="43"/>
      <c r="I683" s="43"/>
      <c r="J683" s="344"/>
      <c r="K683" s="763" t="s">
        <v>1384</v>
      </c>
      <c r="M683" s="765"/>
      <c r="N683" s="766"/>
      <c r="O683" s="766"/>
      <c r="P683" s="766"/>
    </row>
    <row r="684" spans="1:16" ht="12.75">
      <c r="A684" s="124">
        <f>IF(E684="","",COUNTA($G$8:G684))</f>
        <v>461</v>
      </c>
      <c r="B684" s="795" t="s">
        <v>30</v>
      </c>
      <c r="C684" s="796">
        <v>4390009</v>
      </c>
      <c r="D684" s="55" t="str">
        <f t="shared" ref="D684:D689" si="65">LEFT(C684,5)</f>
        <v>43900</v>
      </c>
      <c r="E684" s="378" t="s">
        <v>402</v>
      </c>
      <c r="F684" s="779" t="str">
        <f t="shared" ref="F684:F689" si="66">LEFT(C684,7)&amp;E684</f>
        <v>439000901</v>
      </c>
      <c r="G684" s="122" t="s">
        <v>847</v>
      </c>
      <c r="H684" s="819" t="s">
        <v>41</v>
      </c>
      <c r="I684" s="819" t="s">
        <v>5</v>
      </c>
      <c r="J684" s="344"/>
      <c r="K684" s="763" t="s">
        <v>1378</v>
      </c>
      <c r="M684" s="765"/>
      <c r="N684" s="766"/>
      <c r="O684" s="766"/>
      <c r="P684" s="766"/>
    </row>
    <row r="685" spans="1:16" ht="12.75">
      <c r="A685" s="124">
        <f>IF(E685="","",COUNTA($G$8:G685))</f>
        <v>462</v>
      </c>
      <c r="B685" s="795" t="s">
        <v>33</v>
      </c>
      <c r="C685" s="796">
        <v>4390009</v>
      </c>
      <c r="D685" s="55" t="str">
        <f t="shared" si="65"/>
        <v>43900</v>
      </c>
      <c r="E685" s="378" t="s">
        <v>405</v>
      </c>
      <c r="F685" s="779" t="str">
        <f t="shared" si="66"/>
        <v>439000902</v>
      </c>
      <c r="G685" s="122" t="s">
        <v>1789</v>
      </c>
      <c r="H685" s="819" t="s">
        <v>41</v>
      </c>
      <c r="I685" s="819" t="s">
        <v>5</v>
      </c>
      <c r="J685" s="344"/>
      <c r="K685" s="763" t="s">
        <v>1379</v>
      </c>
      <c r="M685" s="765"/>
      <c r="N685" s="766"/>
      <c r="O685" s="766"/>
      <c r="P685" s="766"/>
    </row>
    <row r="686" spans="1:16" ht="12.75">
      <c r="A686" s="124">
        <f>IF(E686="","",COUNTA($G$8:G686))</f>
        <v>463</v>
      </c>
      <c r="B686" s="795" t="s">
        <v>34</v>
      </c>
      <c r="C686" s="796">
        <v>4390009</v>
      </c>
      <c r="D686" s="55" t="str">
        <f t="shared" si="65"/>
        <v>43900</v>
      </c>
      <c r="E686" s="378" t="s">
        <v>406</v>
      </c>
      <c r="F686" s="779" t="str">
        <f t="shared" si="66"/>
        <v>439000903</v>
      </c>
      <c r="G686" s="122" t="s">
        <v>1789</v>
      </c>
      <c r="H686" s="819" t="s">
        <v>41</v>
      </c>
      <c r="I686" s="819" t="s">
        <v>5</v>
      </c>
      <c r="J686" s="344"/>
      <c r="K686" s="763" t="s">
        <v>1380</v>
      </c>
      <c r="M686" s="765"/>
      <c r="N686" s="766"/>
      <c r="O686" s="766"/>
      <c r="P686" s="766"/>
    </row>
    <row r="687" spans="1:16" ht="12.75">
      <c r="A687" s="124">
        <f>IF(E687="","",COUNTA($G$8:G687))</f>
        <v>464</v>
      </c>
      <c r="B687" s="795" t="s">
        <v>32</v>
      </c>
      <c r="C687" s="796">
        <v>4390009</v>
      </c>
      <c r="D687" s="55" t="str">
        <f t="shared" si="65"/>
        <v>43900</v>
      </c>
      <c r="E687" s="378" t="s">
        <v>407</v>
      </c>
      <c r="F687" s="779" t="str">
        <f t="shared" si="66"/>
        <v>439000904</v>
      </c>
      <c r="G687" s="122" t="s">
        <v>1789</v>
      </c>
      <c r="H687" s="819" t="s">
        <v>41</v>
      </c>
      <c r="I687" s="819" t="s">
        <v>5</v>
      </c>
      <c r="J687" s="344"/>
      <c r="K687" s="763" t="s">
        <v>1381</v>
      </c>
      <c r="M687" s="765"/>
      <c r="N687" s="766"/>
      <c r="O687" s="766"/>
      <c r="P687" s="766"/>
    </row>
    <row r="688" spans="1:16" ht="12.75">
      <c r="A688" s="124">
        <f>IF(E688="","",COUNTA($G$8:G688))</f>
        <v>465</v>
      </c>
      <c r="B688" s="795" t="s">
        <v>59</v>
      </c>
      <c r="C688" s="796">
        <v>4390009</v>
      </c>
      <c r="D688" s="55" t="str">
        <f t="shared" si="65"/>
        <v>43900</v>
      </c>
      <c r="E688" s="378" t="s">
        <v>408</v>
      </c>
      <c r="F688" s="779" t="str">
        <f t="shared" si="66"/>
        <v>439000905</v>
      </c>
      <c r="G688" s="122" t="s">
        <v>1789</v>
      </c>
      <c r="H688" s="819" t="s">
        <v>41</v>
      </c>
      <c r="I688" s="819" t="s">
        <v>5</v>
      </c>
      <c r="J688" s="344"/>
      <c r="K688" s="763" t="s">
        <v>1382</v>
      </c>
      <c r="M688" s="765"/>
      <c r="N688" s="766"/>
      <c r="O688" s="766"/>
      <c r="P688" s="766"/>
    </row>
    <row r="689" spans="1:16" ht="12.75">
      <c r="A689" s="124">
        <f>IF(E689="","",COUNTA($G$8:G689))</f>
        <v>466</v>
      </c>
      <c r="B689" s="795" t="s">
        <v>68</v>
      </c>
      <c r="C689" s="796">
        <v>4390009</v>
      </c>
      <c r="D689" s="55" t="str">
        <f t="shared" si="65"/>
        <v>43900</v>
      </c>
      <c r="E689" s="378" t="s">
        <v>409</v>
      </c>
      <c r="F689" s="779" t="str">
        <f t="shared" si="66"/>
        <v>439000906</v>
      </c>
      <c r="G689" s="851" t="s">
        <v>69</v>
      </c>
      <c r="H689" s="851"/>
      <c r="I689" s="851"/>
      <c r="J689" s="344"/>
      <c r="K689" s="763" t="s">
        <v>1383</v>
      </c>
      <c r="M689" s="765"/>
      <c r="N689" s="766"/>
      <c r="O689" s="766"/>
      <c r="P689" s="766"/>
    </row>
    <row r="690" spans="1:16" ht="15.75">
      <c r="A690" s="465" t="s">
        <v>400</v>
      </c>
      <c r="B690" s="827" t="s">
        <v>603</v>
      </c>
      <c r="C690" s="749" t="s">
        <v>400</v>
      </c>
      <c r="D690" s="55"/>
      <c r="E690" s="378"/>
      <c r="F690" s="752" t="s">
        <v>400</v>
      </c>
      <c r="G690" s="122"/>
      <c r="H690" s="110"/>
      <c r="I690" s="110"/>
      <c r="J690" s="344"/>
      <c r="K690" s="763" t="s">
        <v>400</v>
      </c>
      <c r="M690" s="765"/>
      <c r="N690" s="766"/>
      <c r="O690" s="766"/>
      <c r="P690" s="766"/>
    </row>
    <row r="691" spans="1:16" s="38" customFormat="1" ht="31.5" customHeight="1">
      <c r="A691" s="460" t="s">
        <v>669</v>
      </c>
      <c r="B691" s="474" t="s">
        <v>2097</v>
      </c>
      <c r="C691" s="491" t="s">
        <v>2091</v>
      </c>
      <c r="D691" s="55"/>
      <c r="E691" s="378"/>
      <c r="F691" s="567" t="s">
        <v>2091</v>
      </c>
      <c r="G691" s="56"/>
      <c r="H691" s="110"/>
      <c r="I691" s="110"/>
      <c r="J691" s="121"/>
      <c r="K691" s="645" t="s">
        <v>604</v>
      </c>
      <c r="L691" s="15"/>
      <c r="M691" s="432"/>
      <c r="N691" s="40"/>
      <c r="O691" s="40"/>
      <c r="P691" s="40"/>
    </row>
    <row r="692" spans="1:16" s="38" customFormat="1" ht="20.100000000000001" customHeight="1">
      <c r="A692" s="467">
        <v>61</v>
      </c>
      <c r="B692" s="479" t="s">
        <v>2096</v>
      </c>
      <c r="C692" s="495" t="s">
        <v>2092</v>
      </c>
      <c r="D692" s="55"/>
      <c r="E692" s="378"/>
      <c r="F692" s="494" t="s">
        <v>2092</v>
      </c>
      <c r="G692" s="56"/>
      <c r="H692" s="110"/>
      <c r="I692" s="110"/>
      <c r="J692" s="121"/>
      <c r="K692" s="645" t="s">
        <v>679</v>
      </c>
      <c r="L692" s="15"/>
      <c r="M692" s="432"/>
      <c r="N692" s="40"/>
      <c r="O692" s="40"/>
      <c r="P692" s="40"/>
    </row>
    <row r="693" spans="1:16" s="38" customFormat="1" ht="20.100000000000001" customHeight="1">
      <c r="A693" s="161" t="s">
        <v>54</v>
      </c>
      <c r="B693" s="555" t="s">
        <v>2101</v>
      </c>
      <c r="C693" s="615" t="s">
        <v>2093</v>
      </c>
      <c r="D693" s="55"/>
      <c r="E693" s="122"/>
      <c r="F693" s="890" t="s">
        <v>2093</v>
      </c>
      <c r="G693" s="56"/>
      <c r="H693" s="110"/>
      <c r="I693" s="110"/>
      <c r="J693" s="121"/>
      <c r="K693" s="645" t="s">
        <v>681</v>
      </c>
      <c r="L693" s="15"/>
      <c r="M693" s="432"/>
      <c r="N693" s="40"/>
      <c r="O693" s="40"/>
      <c r="P693" s="40"/>
    </row>
    <row r="694" spans="1:16" s="38" customFormat="1" ht="26.65" customHeight="1">
      <c r="A694" s="124">
        <f>IF(E694="","",COUNTA($G$8:G694))</f>
        <v>467</v>
      </c>
      <c r="B694" s="437" t="s">
        <v>2095</v>
      </c>
      <c r="C694" s="614" t="s">
        <v>2090</v>
      </c>
      <c r="D694" s="55" t="str">
        <f>LEFT(C694,5)</f>
        <v>71101</v>
      </c>
      <c r="E694" s="378" t="s">
        <v>402</v>
      </c>
      <c r="F694" s="626" t="str">
        <f>LEFT(C694,7)&amp;E694</f>
        <v>711012101</v>
      </c>
      <c r="G694" s="56" t="s">
        <v>847</v>
      </c>
      <c r="H694" s="43" t="s">
        <v>41</v>
      </c>
      <c r="I694" s="43"/>
      <c r="J694" s="121"/>
      <c r="K694" s="645" t="s">
        <v>1386</v>
      </c>
      <c r="L694" s="15"/>
      <c r="M694" s="432"/>
      <c r="N694" s="40"/>
      <c r="O694" s="40"/>
      <c r="P694" s="40"/>
    </row>
    <row r="695" spans="1:16" s="38" customFormat="1" ht="31.5" customHeight="1">
      <c r="A695" s="460" t="s">
        <v>2094</v>
      </c>
      <c r="B695" s="474" t="s">
        <v>611</v>
      </c>
      <c r="C695" s="491" t="s">
        <v>604</v>
      </c>
      <c r="D695" s="55"/>
      <c r="E695" s="378"/>
      <c r="F695" s="567" t="s">
        <v>604</v>
      </c>
      <c r="G695" s="56"/>
      <c r="H695" s="110"/>
      <c r="I695" s="110"/>
      <c r="J695" s="121"/>
      <c r="K695" s="645" t="s">
        <v>604</v>
      </c>
      <c r="L695" s="15"/>
      <c r="M695" s="432"/>
      <c r="N695" s="40"/>
      <c r="O695" s="40"/>
      <c r="P695" s="40"/>
    </row>
    <row r="696" spans="1:16" s="38" customFormat="1" ht="20.100000000000001" customHeight="1">
      <c r="A696" s="467">
        <v>62</v>
      </c>
      <c r="B696" s="479" t="s">
        <v>605</v>
      </c>
      <c r="C696" s="495" t="s">
        <v>679</v>
      </c>
      <c r="D696" s="55"/>
      <c r="E696" s="378"/>
      <c r="F696" s="495" t="s">
        <v>679</v>
      </c>
      <c r="G696" s="56"/>
      <c r="H696" s="110"/>
      <c r="I696" s="110"/>
      <c r="J696" s="121"/>
      <c r="K696" s="645" t="s">
        <v>679</v>
      </c>
      <c r="L696" s="15"/>
      <c r="M696" s="432"/>
      <c r="N696" s="40"/>
      <c r="O696" s="40"/>
      <c r="P696" s="40"/>
    </row>
    <row r="697" spans="1:16" s="38" customFormat="1" ht="20.100000000000001" customHeight="1">
      <c r="A697" s="161" t="s">
        <v>764</v>
      </c>
      <c r="B697" s="442" t="s">
        <v>605</v>
      </c>
      <c r="C697" s="493" t="s">
        <v>681</v>
      </c>
      <c r="D697" s="55"/>
      <c r="E697" s="122"/>
      <c r="F697" s="500" t="str">
        <f>LEFT(C697,5)&amp;E697</f>
        <v>7410</v>
      </c>
      <c r="G697" s="56"/>
      <c r="H697" s="110"/>
      <c r="I697" s="110"/>
      <c r="J697" s="121"/>
      <c r="K697" s="645" t="s">
        <v>681</v>
      </c>
      <c r="L697" s="15"/>
      <c r="M697" s="432"/>
      <c r="N697" s="40"/>
      <c r="O697" s="40"/>
      <c r="P697" s="40"/>
    </row>
    <row r="698" spans="1:16" s="38" customFormat="1" ht="26.65" customHeight="1">
      <c r="A698" s="124">
        <f>IF(E698="","",COUNTA($G$8:G698))</f>
        <v>468</v>
      </c>
      <c r="B698" s="437" t="s">
        <v>2089</v>
      </c>
      <c r="C698" s="453">
        <v>7410011</v>
      </c>
      <c r="D698" s="55" t="str">
        <f>LEFT(C698,5)</f>
        <v>74100</v>
      </c>
      <c r="E698" s="378" t="s">
        <v>402</v>
      </c>
      <c r="F698" s="626" t="str">
        <f>LEFT(C698,7)&amp;E698</f>
        <v>741001101</v>
      </c>
      <c r="G698" s="56" t="s">
        <v>847</v>
      </c>
      <c r="H698" s="42" t="s">
        <v>41</v>
      </c>
      <c r="I698" s="42" t="s">
        <v>5</v>
      </c>
      <c r="J698" s="121"/>
      <c r="K698" s="645" t="s">
        <v>1385</v>
      </c>
      <c r="L698" s="15"/>
      <c r="M698" s="432"/>
      <c r="N698" s="40"/>
      <c r="O698" s="40"/>
      <c r="P698" s="40"/>
    </row>
    <row r="699" spans="1:16" ht="12.75">
      <c r="A699" s="470">
        <v>63</v>
      </c>
      <c r="B699" s="835" t="s">
        <v>310</v>
      </c>
      <c r="C699" s="836" t="s">
        <v>680</v>
      </c>
      <c r="D699" s="55"/>
      <c r="E699" s="378"/>
      <c r="F699" s="836" t="s">
        <v>680</v>
      </c>
      <c r="G699" s="122"/>
      <c r="H699" s="110"/>
      <c r="I699" s="110"/>
      <c r="J699" s="344"/>
      <c r="K699" s="763" t="s">
        <v>680</v>
      </c>
      <c r="M699" s="765"/>
      <c r="N699" s="766"/>
      <c r="O699" s="766"/>
      <c r="P699" s="766"/>
    </row>
    <row r="700" spans="1:16" ht="12.75">
      <c r="A700" s="161" t="s">
        <v>2098</v>
      </c>
      <c r="B700" s="758" t="s">
        <v>310</v>
      </c>
      <c r="C700" s="605" t="s">
        <v>309</v>
      </c>
      <c r="D700" s="55"/>
      <c r="E700" s="378"/>
      <c r="F700" s="605" t="str">
        <f>LEFT(C700,5)&amp;E700</f>
        <v>7500</v>
      </c>
      <c r="G700" s="122"/>
      <c r="H700" s="110"/>
      <c r="I700" s="110"/>
      <c r="J700" s="344"/>
      <c r="K700" s="763" t="s">
        <v>309</v>
      </c>
      <c r="M700" s="765"/>
      <c r="N700" s="766"/>
      <c r="O700" s="766"/>
      <c r="P700" s="766"/>
    </row>
    <row r="701" spans="1:16" ht="12.75">
      <c r="A701" s="124">
        <f>IF(E701="","",COUNTA($G$8:G701))</f>
        <v>469</v>
      </c>
      <c r="B701" s="55" t="s">
        <v>188</v>
      </c>
      <c r="C701" s="859" t="s">
        <v>186</v>
      </c>
      <c r="D701" s="55" t="str">
        <f>LEFT(C701,5)</f>
        <v>75000</v>
      </c>
      <c r="E701" s="378" t="s">
        <v>402</v>
      </c>
      <c r="F701" s="122" t="str">
        <f>LEFT(C701,7)&amp;E701</f>
        <v>750000101</v>
      </c>
      <c r="G701" s="122" t="s">
        <v>1791</v>
      </c>
      <c r="H701" s="779"/>
      <c r="I701" s="779"/>
      <c r="J701" s="344"/>
      <c r="K701" s="763" t="s">
        <v>1387</v>
      </c>
      <c r="M701" s="765"/>
      <c r="N701" s="766"/>
      <c r="O701" s="766"/>
      <c r="P701" s="766"/>
    </row>
    <row r="702" spans="1:16" ht="12.75">
      <c r="A702" s="124">
        <f>IF(E702="","",COUNTA($G$8:G702))</f>
        <v>470</v>
      </c>
      <c r="B702" s="55" t="s">
        <v>187</v>
      </c>
      <c r="C702" s="859" t="s">
        <v>186</v>
      </c>
      <c r="D702" s="55" t="str">
        <f>LEFT(C702,5)</f>
        <v>75000</v>
      </c>
      <c r="E702" s="378" t="s">
        <v>405</v>
      </c>
      <c r="F702" s="122" t="str">
        <f>LEFT(C702,7)&amp;E702</f>
        <v>750000102</v>
      </c>
      <c r="G702" s="122" t="s">
        <v>1791</v>
      </c>
      <c r="H702" s="779"/>
      <c r="I702" s="779"/>
      <c r="J702" s="344"/>
      <c r="K702" s="763" t="s">
        <v>1388</v>
      </c>
      <c r="M702" s="765"/>
      <c r="N702" s="766"/>
      <c r="O702" s="766"/>
      <c r="P702" s="766"/>
    </row>
    <row r="703" spans="1:16" ht="12.75">
      <c r="A703" s="125">
        <f>IF(E703="","",COUNTA($G$8:G703))</f>
        <v>471</v>
      </c>
      <c r="B703" s="114" t="s">
        <v>185</v>
      </c>
      <c r="C703" s="860" t="s">
        <v>186</v>
      </c>
      <c r="D703" s="114" t="str">
        <f>LEFT(C703,5)</f>
        <v>75000</v>
      </c>
      <c r="E703" s="620" t="s">
        <v>406</v>
      </c>
      <c r="F703" s="126" t="str">
        <f>LEFT(C703,7)&amp;E703</f>
        <v>750000103</v>
      </c>
      <c r="G703" s="126" t="s">
        <v>1791</v>
      </c>
      <c r="H703" s="861"/>
      <c r="I703" s="861"/>
      <c r="J703" s="862"/>
      <c r="K703" s="763" t="s">
        <v>1389</v>
      </c>
      <c r="M703" s="765"/>
      <c r="N703" s="766"/>
      <c r="O703" s="766"/>
      <c r="P703" s="766"/>
    </row>
    <row r="704" spans="1:16" ht="12.75">
      <c r="A704" s="607"/>
      <c r="K704" s="763"/>
      <c r="L704" s="730"/>
      <c r="M704" s="730"/>
    </row>
  </sheetData>
  <mergeCells count="3">
    <mergeCell ref="A1:B1"/>
    <mergeCell ref="B2:G2"/>
    <mergeCell ref="J555:M555"/>
  </mergeCells>
  <conditionalFormatting sqref="K9:K704">
    <cfRule type="cellIs" dxfId="13" priority="11" operator="equal">
      <formula>"A"</formula>
    </cfRule>
    <cfRule type="cellIs" dxfId="12" priority="12" operator="equal">
      <formula>"A"</formula>
    </cfRule>
    <cfRule type="cellIs" dxfId="11" priority="13" operator="equal">
      <formula>"A"</formula>
    </cfRule>
  </conditionalFormatting>
  <conditionalFormatting sqref="K9:K704">
    <cfRule type="cellIs" dxfId="10" priority="10" operator="equal">
      <formula>"A"</formula>
    </cfRule>
  </conditionalFormatting>
  <conditionalFormatting sqref="H432:I433">
    <cfRule type="cellIs" dxfId="9" priority="9" operator="equal">
      <formula>"Đề nghị ghi rõ quy cách"</formula>
    </cfRule>
  </conditionalFormatting>
  <conditionalFormatting sqref="K676:K677">
    <cfRule type="cellIs" dxfId="8" priority="2" operator="equal">
      <formula>"A"</formula>
    </cfRule>
    <cfRule type="cellIs" dxfId="7" priority="3" operator="equal">
      <formula>"A"</formula>
    </cfRule>
    <cfRule type="cellIs" dxfId="6" priority="4" operator="equal">
      <formula>"A"</formula>
    </cfRule>
  </conditionalFormatting>
  <conditionalFormatting sqref="K676:K677">
    <cfRule type="cellIs" dxfId="5" priority="1" operator="equal">
      <formula>"A"</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IV200"/>
  <sheetViews>
    <sheetView topLeftCell="A73" workbookViewId="0">
      <selection activeCell="B198" sqref="B198"/>
    </sheetView>
  </sheetViews>
  <sheetFormatPr defaultColWidth="10.28515625" defaultRowHeight="21.95" customHeight="1"/>
  <cols>
    <col min="1" max="1" width="6.7109375" style="608" customWidth="1"/>
    <col min="2" max="2" width="64.85546875" style="588" customWidth="1"/>
    <col min="3" max="3" width="14.140625" style="7" customWidth="1"/>
    <col min="4" max="4" width="10" style="2" hidden="1" customWidth="1"/>
    <col min="5" max="5" width="10" style="585" hidden="1" customWidth="1"/>
    <col min="6" max="6" width="13.85546875" style="585" customWidth="1"/>
    <col min="7" max="7" width="20.42578125" style="585" customWidth="1"/>
    <col min="8" max="8" width="10" style="3" customWidth="1"/>
    <col min="9" max="9" width="9.7109375" style="3" customWidth="1"/>
    <col min="10" max="10" width="10.28515625" style="4" customWidth="1"/>
    <col min="11" max="11" width="16.85546875" style="4" customWidth="1"/>
    <col min="12" max="12" width="4.42578125" style="15" customWidth="1"/>
    <col min="13" max="13" width="9.140625" style="145" customWidth="1"/>
    <col min="14" max="16384" width="10.28515625" style="38"/>
  </cols>
  <sheetData>
    <row r="1" spans="1:16" ht="14.25">
      <c r="A1" s="1572" t="s">
        <v>845</v>
      </c>
      <c r="B1" s="1572"/>
    </row>
    <row r="2" spans="1:16" s="170" customFormat="1" ht="15">
      <c r="A2" s="602"/>
      <c r="B2" s="1570" t="s">
        <v>1527</v>
      </c>
      <c r="C2" s="1570"/>
      <c r="D2" s="1570"/>
      <c r="E2" s="1570"/>
      <c r="F2" s="1570"/>
      <c r="G2" s="1570"/>
      <c r="H2" s="49"/>
      <c r="I2" s="49"/>
      <c r="J2" s="49"/>
      <c r="K2" s="97"/>
      <c r="L2" s="169"/>
      <c r="M2" s="434"/>
    </row>
    <row r="3" spans="1:16" s="168" customFormat="1" ht="75">
      <c r="A3" s="172" t="s">
        <v>45</v>
      </c>
      <c r="B3" s="587" t="s">
        <v>26</v>
      </c>
      <c r="C3" s="34" t="s">
        <v>780</v>
      </c>
      <c r="D3" s="223"/>
      <c r="E3" s="45" t="s">
        <v>413</v>
      </c>
      <c r="F3" s="45" t="s">
        <v>888</v>
      </c>
      <c r="G3" s="896" t="s">
        <v>25</v>
      </c>
      <c r="H3" s="34" t="s">
        <v>36</v>
      </c>
      <c r="I3" s="34" t="s">
        <v>35</v>
      </c>
      <c r="J3" s="896" t="s">
        <v>38</v>
      </c>
      <c r="K3" s="166"/>
      <c r="L3" s="167"/>
      <c r="M3" s="435"/>
    </row>
    <row r="4" spans="1:16" s="243" customFormat="1" ht="14.25">
      <c r="A4" s="244" t="s">
        <v>39</v>
      </c>
      <c r="B4" s="246" t="s">
        <v>11</v>
      </c>
      <c r="C4" s="245" t="s">
        <v>0</v>
      </c>
      <c r="D4" s="246"/>
      <c r="E4" s="245" t="s">
        <v>66</v>
      </c>
      <c r="F4" s="245" t="s">
        <v>66</v>
      </c>
      <c r="G4" s="245" t="s">
        <v>67</v>
      </c>
      <c r="H4" s="247">
        <v>1</v>
      </c>
      <c r="I4" s="247">
        <v>2</v>
      </c>
      <c r="J4" s="247">
        <v>3</v>
      </c>
      <c r="K4" s="242"/>
      <c r="L4" s="241"/>
      <c r="M4" s="241"/>
    </row>
    <row r="5" spans="1:16" s="243" customFormat="1" ht="15.75">
      <c r="A5" s="603"/>
      <c r="B5" s="631" t="s">
        <v>574</v>
      </c>
      <c r="C5" s="357"/>
      <c r="D5" s="248"/>
      <c r="E5" s="357"/>
      <c r="F5" s="357"/>
      <c r="G5" s="249"/>
      <c r="H5" s="250"/>
      <c r="I5" s="250"/>
      <c r="J5" s="250"/>
      <c r="K5" s="242"/>
      <c r="L5" s="241"/>
      <c r="M5" s="241"/>
    </row>
    <row r="6" spans="1:16" s="39" customFormat="1" ht="15.75">
      <c r="A6" s="459" t="s">
        <v>39</v>
      </c>
      <c r="B6" s="609" t="s">
        <v>575</v>
      </c>
      <c r="C6" s="459" t="s">
        <v>39</v>
      </c>
      <c r="D6" s="227"/>
      <c r="E6" s="120"/>
      <c r="F6" s="505" t="s">
        <v>39</v>
      </c>
      <c r="G6" s="120"/>
      <c r="H6" s="121"/>
      <c r="I6" s="121"/>
      <c r="J6" s="121"/>
      <c r="K6" s="9"/>
      <c r="L6" s="16"/>
      <c r="M6" s="241"/>
    </row>
    <row r="7" spans="1:16" s="39" customFormat="1" ht="14.25">
      <c r="A7" s="460" t="s">
        <v>60</v>
      </c>
      <c r="B7" s="474" t="s">
        <v>576</v>
      </c>
      <c r="C7" s="491" t="s">
        <v>402</v>
      </c>
      <c r="D7" s="227"/>
      <c r="E7" s="120"/>
      <c r="F7" s="567" t="s">
        <v>402</v>
      </c>
      <c r="G7" s="120"/>
      <c r="H7" s="121"/>
      <c r="I7" s="121"/>
      <c r="J7" s="121"/>
      <c r="K7" s="9"/>
      <c r="L7" s="16"/>
      <c r="M7" s="241"/>
    </row>
    <row r="8" spans="1:16" s="39" customFormat="1" ht="14.25">
      <c r="A8" s="461">
        <v>1</v>
      </c>
      <c r="B8" s="475" t="s">
        <v>661</v>
      </c>
      <c r="C8" s="489" t="s">
        <v>416</v>
      </c>
      <c r="D8" s="227"/>
      <c r="E8" s="120"/>
      <c r="F8" s="489" t="s">
        <v>416</v>
      </c>
      <c r="G8" s="120"/>
      <c r="H8" s="121"/>
      <c r="I8" s="121"/>
      <c r="J8" s="121"/>
      <c r="K8" s="9"/>
      <c r="L8" s="16"/>
      <c r="M8" s="241"/>
    </row>
    <row r="9" spans="1:16" s="40" customFormat="1" ht="12.75">
      <c r="A9" s="161" t="s">
        <v>74</v>
      </c>
      <c r="B9" s="442" t="s">
        <v>314</v>
      </c>
      <c r="C9" s="610" t="s">
        <v>189</v>
      </c>
      <c r="D9" s="18"/>
      <c r="E9" s="586"/>
      <c r="F9" s="500" t="str">
        <f t="shared" ref="F9:F15" si="0">LEFT(C9,5)&amp;E9</f>
        <v>0111</v>
      </c>
      <c r="G9" s="622"/>
      <c r="H9" s="162"/>
      <c r="I9" s="162"/>
      <c r="J9" s="121"/>
      <c r="K9" s="645"/>
      <c r="L9" s="25"/>
      <c r="M9" s="432"/>
    </row>
    <row r="10" spans="1:16" ht="12.75">
      <c r="A10" s="161" t="s">
        <v>78</v>
      </c>
      <c r="B10" s="442" t="s">
        <v>315</v>
      </c>
      <c r="C10" s="610" t="s">
        <v>190</v>
      </c>
      <c r="D10" s="55"/>
      <c r="E10" s="122"/>
      <c r="F10" s="500" t="str">
        <f t="shared" si="0"/>
        <v>0112</v>
      </c>
      <c r="G10" s="56"/>
      <c r="H10" s="102"/>
      <c r="I10" s="102"/>
      <c r="J10" s="121"/>
      <c r="K10" s="645" t="s">
        <v>190</v>
      </c>
      <c r="L10" s="25"/>
      <c r="M10" s="432"/>
      <c r="N10" s="40"/>
      <c r="O10" s="40"/>
      <c r="P10" s="40"/>
    </row>
    <row r="11" spans="1:16" ht="12.75">
      <c r="A11" s="604" t="s">
        <v>81</v>
      </c>
      <c r="B11" s="442" t="s">
        <v>316</v>
      </c>
      <c r="C11" s="610" t="s">
        <v>192</v>
      </c>
      <c r="D11" s="55"/>
      <c r="E11" s="122"/>
      <c r="F11" s="500" t="str">
        <f t="shared" si="0"/>
        <v>0113</v>
      </c>
      <c r="G11" s="56"/>
      <c r="H11" s="102"/>
      <c r="I11" s="102"/>
      <c r="J11" s="121"/>
      <c r="K11" s="645" t="s">
        <v>192</v>
      </c>
      <c r="L11" s="25"/>
      <c r="M11" s="432"/>
      <c r="N11" s="40"/>
      <c r="O11" s="40"/>
      <c r="P11" s="40"/>
    </row>
    <row r="12" spans="1:16" ht="12.75">
      <c r="A12" s="604" t="s">
        <v>84</v>
      </c>
      <c r="B12" s="442" t="s">
        <v>317</v>
      </c>
      <c r="C12" s="610" t="s">
        <v>194</v>
      </c>
      <c r="D12" s="55"/>
      <c r="E12" s="122"/>
      <c r="F12" s="500" t="str">
        <f t="shared" si="0"/>
        <v>0114</v>
      </c>
      <c r="G12" s="56"/>
      <c r="H12" s="102"/>
      <c r="I12" s="102"/>
      <c r="J12" s="121"/>
      <c r="K12" s="645" t="s">
        <v>194</v>
      </c>
      <c r="L12" s="25"/>
      <c r="M12" s="432"/>
      <c r="N12" s="40"/>
      <c r="O12" s="40"/>
      <c r="P12" s="40"/>
    </row>
    <row r="13" spans="1:16" ht="12.75">
      <c r="A13" s="604" t="s">
        <v>87</v>
      </c>
      <c r="B13" s="442" t="s">
        <v>318</v>
      </c>
      <c r="C13" s="610" t="s">
        <v>195</v>
      </c>
      <c r="D13" s="55"/>
      <c r="E13" s="122"/>
      <c r="F13" s="500" t="str">
        <f t="shared" si="0"/>
        <v>0117</v>
      </c>
      <c r="G13" s="56"/>
      <c r="H13" s="102"/>
      <c r="I13" s="102"/>
      <c r="J13" s="121"/>
      <c r="K13" s="645" t="s">
        <v>195</v>
      </c>
      <c r="L13" s="25"/>
      <c r="M13" s="432"/>
      <c r="N13" s="40"/>
      <c r="O13" s="40"/>
      <c r="P13" s="40"/>
    </row>
    <row r="14" spans="1:16" ht="12.75">
      <c r="A14" s="604" t="s">
        <v>92</v>
      </c>
      <c r="B14" s="442" t="s">
        <v>319</v>
      </c>
      <c r="C14" s="610" t="s">
        <v>196</v>
      </c>
      <c r="D14" s="55"/>
      <c r="E14" s="122"/>
      <c r="F14" s="500" t="str">
        <f t="shared" si="0"/>
        <v>0118</v>
      </c>
      <c r="G14" s="56"/>
      <c r="H14" s="102"/>
      <c r="I14" s="102"/>
      <c r="J14" s="121"/>
      <c r="K14" s="645" t="s">
        <v>196</v>
      </c>
      <c r="L14" s="25"/>
      <c r="M14" s="432"/>
      <c r="N14" s="40"/>
      <c r="O14" s="40"/>
      <c r="P14" s="40"/>
    </row>
    <row r="15" spans="1:16" ht="12.75">
      <c r="A15" s="604" t="s">
        <v>97</v>
      </c>
      <c r="B15" s="442" t="s">
        <v>320</v>
      </c>
      <c r="C15" s="610" t="s">
        <v>296</v>
      </c>
      <c r="D15" s="55"/>
      <c r="E15" s="378"/>
      <c r="F15" s="500" t="str">
        <f t="shared" si="0"/>
        <v>0119</v>
      </c>
      <c r="G15" s="56"/>
      <c r="H15" s="23"/>
      <c r="I15" s="23"/>
      <c r="J15" s="121"/>
      <c r="K15" s="645" t="s">
        <v>296</v>
      </c>
      <c r="L15" s="25"/>
      <c r="M15" s="432"/>
      <c r="N15" s="40"/>
      <c r="O15" s="40"/>
      <c r="P15" s="40"/>
    </row>
    <row r="16" spans="1:16" ht="12.75">
      <c r="A16" s="461">
        <v>2</v>
      </c>
      <c r="B16" s="475" t="s">
        <v>623</v>
      </c>
      <c r="C16" s="489" t="s">
        <v>403</v>
      </c>
      <c r="D16" s="55"/>
      <c r="E16" s="378"/>
      <c r="F16" s="489" t="s">
        <v>403</v>
      </c>
      <c r="G16" s="56"/>
      <c r="H16" s="23"/>
      <c r="I16" s="23"/>
      <c r="J16" s="121"/>
      <c r="K16" s="645" t="s">
        <v>403</v>
      </c>
      <c r="L16" s="25"/>
      <c r="M16" s="432"/>
      <c r="N16" s="40"/>
      <c r="O16" s="40"/>
      <c r="P16" s="40"/>
    </row>
    <row r="17" spans="1:16" ht="12.75">
      <c r="A17" s="161" t="s">
        <v>102</v>
      </c>
      <c r="B17" s="442" t="s">
        <v>321</v>
      </c>
      <c r="C17" s="493" t="s">
        <v>202</v>
      </c>
      <c r="D17" s="55"/>
      <c r="E17" s="378"/>
      <c r="F17" s="500" t="str">
        <f>LEFT(C17,5)&amp;E17</f>
        <v>0121</v>
      </c>
      <c r="G17" s="56"/>
      <c r="H17" s="23"/>
      <c r="I17" s="23"/>
      <c r="J17" s="121"/>
      <c r="K17" s="645" t="s">
        <v>202</v>
      </c>
      <c r="L17" s="25"/>
      <c r="M17" s="432"/>
      <c r="N17" s="40"/>
      <c r="O17" s="40"/>
      <c r="P17" s="40"/>
    </row>
    <row r="18" spans="1:16" s="40" customFormat="1" ht="12.75">
      <c r="A18" s="177" t="s">
        <v>107</v>
      </c>
      <c r="B18" s="442" t="s">
        <v>849</v>
      </c>
      <c r="C18" s="493" t="s">
        <v>848</v>
      </c>
      <c r="D18" s="101" t="str">
        <f>LEFT(C18,5)</f>
        <v>0122</v>
      </c>
      <c r="E18" s="409"/>
      <c r="F18" s="623" t="s">
        <v>848</v>
      </c>
      <c r="G18" s="628"/>
      <c r="H18" s="410"/>
      <c r="I18" s="155"/>
      <c r="J18" s="121"/>
      <c r="K18" s="645" t="s">
        <v>848</v>
      </c>
      <c r="L18" s="412"/>
      <c r="M18" s="432"/>
    </row>
    <row r="19" spans="1:16" ht="12.75">
      <c r="A19" s="161" t="s">
        <v>110</v>
      </c>
      <c r="B19" s="442" t="s">
        <v>322</v>
      </c>
      <c r="C19" s="493" t="s">
        <v>205</v>
      </c>
      <c r="D19" s="55"/>
      <c r="E19" s="378"/>
      <c r="F19" s="500" t="str">
        <f>LEFT(C19,5)&amp;E19</f>
        <v>0123</v>
      </c>
      <c r="G19" s="56"/>
      <c r="H19" s="5"/>
      <c r="I19" s="5"/>
      <c r="J19" s="121"/>
      <c r="K19" s="645" t="s">
        <v>205</v>
      </c>
      <c r="L19" s="22"/>
      <c r="M19" s="432"/>
      <c r="N19" s="40"/>
      <c r="O19" s="40"/>
      <c r="P19" s="40"/>
    </row>
    <row r="20" spans="1:16" ht="12.75">
      <c r="A20" s="161" t="s">
        <v>113</v>
      </c>
      <c r="B20" s="442" t="s">
        <v>323</v>
      </c>
      <c r="C20" s="493" t="s">
        <v>206</v>
      </c>
      <c r="D20" s="55"/>
      <c r="E20" s="378"/>
      <c r="F20" s="500" t="str">
        <f>LEFT(C20,5)&amp;E20</f>
        <v>0124</v>
      </c>
      <c r="G20" s="56"/>
      <c r="H20" s="69"/>
      <c r="I20" s="69"/>
      <c r="J20" s="121"/>
      <c r="K20" s="645" t="s">
        <v>206</v>
      </c>
      <c r="L20" s="27"/>
      <c r="M20" s="432"/>
      <c r="N20" s="40"/>
      <c r="O20" s="40"/>
      <c r="P20" s="40"/>
    </row>
    <row r="21" spans="1:16" ht="12.75">
      <c r="A21" s="161" t="s">
        <v>116</v>
      </c>
      <c r="B21" s="442" t="s">
        <v>324</v>
      </c>
      <c r="C21" s="493" t="s">
        <v>207</v>
      </c>
      <c r="D21" s="55"/>
      <c r="E21" s="378"/>
      <c r="F21" s="500" t="str">
        <f>LEFT(C21,5)&amp;E21</f>
        <v>0125</v>
      </c>
      <c r="G21" s="56"/>
      <c r="H21" s="69"/>
      <c r="I21" s="69"/>
      <c r="J21" s="121"/>
      <c r="K21" s="645" t="s">
        <v>207</v>
      </c>
      <c r="L21" s="30"/>
      <c r="M21" s="432"/>
      <c r="N21" s="40"/>
      <c r="O21" s="40"/>
      <c r="P21" s="40"/>
    </row>
    <row r="22" spans="1:16" ht="12.75">
      <c r="A22" s="161" t="s">
        <v>119</v>
      </c>
      <c r="B22" s="442" t="s">
        <v>325</v>
      </c>
      <c r="C22" s="493" t="s">
        <v>208</v>
      </c>
      <c r="D22" s="55"/>
      <c r="E22" s="378"/>
      <c r="F22" s="500" t="str">
        <f>LEFT(C22,5)&amp;E22</f>
        <v>0126</v>
      </c>
      <c r="G22" s="56"/>
      <c r="H22" s="5"/>
      <c r="I22" s="5"/>
      <c r="J22" s="121"/>
      <c r="K22" s="645" t="s">
        <v>208</v>
      </c>
      <c r="L22" s="25"/>
      <c r="M22" s="432"/>
      <c r="N22" s="40"/>
      <c r="O22" s="40"/>
      <c r="P22" s="40"/>
    </row>
    <row r="23" spans="1:16" ht="12.75">
      <c r="A23" s="161" t="s">
        <v>122</v>
      </c>
      <c r="B23" s="442" t="s">
        <v>326</v>
      </c>
      <c r="C23" s="493" t="s">
        <v>209</v>
      </c>
      <c r="D23" s="55"/>
      <c r="E23" s="378"/>
      <c r="F23" s="500" t="str">
        <f>LEFT(C23,5)&amp;E23</f>
        <v>0127</v>
      </c>
      <c r="G23" s="56"/>
      <c r="H23" s="69"/>
      <c r="I23" s="69"/>
      <c r="J23" s="121"/>
      <c r="K23" s="645" t="s">
        <v>209</v>
      </c>
      <c r="L23" s="27"/>
      <c r="M23" s="432"/>
      <c r="N23" s="40"/>
      <c r="O23" s="40"/>
      <c r="P23" s="40"/>
    </row>
    <row r="24" spans="1:16" s="40" customFormat="1" ht="12.75">
      <c r="A24" s="177" t="s">
        <v>126</v>
      </c>
      <c r="B24" s="442" t="s">
        <v>889</v>
      </c>
      <c r="C24" s="493" t="s">
        <v>890</v>
      </c>
      <c r="D24" s="101" t="str">
        <f>LEFT(C24,5)</f>
        <v>0128</v>
      </c>
      <c r="E24" s="409"/>
      <c r="F24" s="623" t="s">
        <v>890</v>
      </c>
      <c r="G24" s="628"/>
      <c r="H24" s="155"/>
      <c r="I24" s="155"/>
      <c r="J24" s="121"/>
      <c r="K24" s="645" t="s">
        <v>890</v>
      </c>
      <c r="L24" s="29"/>
      <c r="M24" s="432"/>
    </row>
    <row r="25" spans="1:16" ht="12.75">
      <c r="A25" s="161" t="s">
        <v>130</v>
      </c>
      <c r="B25" s="442" t="s">
        <v>1522</v>
      </c>
      <c r="C25" s="493" t="s">
        <v>211</v>
      </c>
      <c r="D25" s="101"/>
      <c r="E25" s="378"/>
      <c r="F25" s="500" t="str">
        <f>LEFT(C25,5)&amp;E25</f>
        <v>0129</v>
      </c>
      <c r="G25" s="56"/>
      <c r="H25" s="69"/>
      <c r="I25" s="69"/>
      <c r="J25" s="121"/>
      <c r="K25" s="645" t="s">
        <v>211</v>
      </c>
      <c r="L25" s="27"/>
      <c r="M25" s="432"/>
      <c r="N25" s="40"/>
      <c r="O25" s="40"/>
      <c r="P25" s="40"/>
    </row>
    <row r="26" spans="1:16" ht="12.75">
      <c r="A26" s="177" t="s">
        <v>133</v>
      </c>
      <c r="B26" s="442" t="s">
        <v>689</v>
      </c>
      <c r="C26" s="493" t="s">
        <v>688</v>
      </c>
      <c r="D26" s="55"/>
      <c r="E26" s="378"/>
      <c r="F26" s="623" t="s">
        <v>688</v>
      </c>
      <c r="G26" s="56"/>
      <c r="H26" s="151"/>
      <c r="I26" s="151"/>
      <c r="J26" s="121"/>
      <c r="K26" s="645" t="s">
        <v>688</v>
      </c>
      <c r="L26" s="27"/>
      <c r="M26" s="432"/>
      <c r="N26" s="40"/>
      <c r="O26" s="40"/>
      <c r="P26" s="40"/>
    </row>
    <row r="27" spans="1:16" ht="12.75">
      <c r="A27" s="461">
        <v>3</v>
      </c>
      <c r="B27" s="475" t="s">
        <v>327</v>
      </c>
      <c r="C27" s="489" t="s">
        <v>404</v>
      </c>
      <c r="D27" s="55"/>
      <c r="E27" s="378"/>
      <c r="F27" s="489" t="s">
        <v>404</v>
      </c>
      <c r="G27" s="56"/>
      <c r="H27" s="5"/>
      <c r="I27" s="5"/>
      <c r="J27" s="121"/>
      <c r="K27" s="645" t="s">
        <v>404</v>
      </c>
      <c r="L27" s="29"/>
      <c r="M27" s="432"/>
      <c r="N27" s="40"/>
      <c r="O27" s="40"/>
      <c r="P27" s="40"/>
    </row>
    <row r="28" spans="1:16" ht="12.75">
      <c r="A28" s="161" t="s">
        <v>139</v>
      </c>
      <c r="B28" s="442" t="s">
        <v>328</v>
      </c>
      <c r="C28" s="610" t="s">
        <v>212</v>
      </c>
      <c r="D28" s="101"/>
      <c r="E28" s="378"/>
      <c r="F28" s="500" t="str">
        <f>LEFT(C28,5)&amp;E32</f>
        <v>0141</v>
      </c>
      <c r="G28" s="56"/>
      <c r="H28" s="5"/>
      <c r="I28" s="5"/>
      <c r="J28" s="121"/>
      <c r="K28" s="645" t="s">
        <v>212</v>
      </c>
      <c r="L28" s="29"/>
      <c r="M28" s="432"/>
      <c r="N28" s="40"/>
      <c r="O28" s="40"/>
      <c r="P28" s="40"/>
    </row>
    <row r="29" spans="1:16" ht="12.75">
      <c r="A29" s="161" t="s">
        <v>423</v>
      </c>
      <c r="B29" s="442" t="s">
        <v>329</v>
      </c>
      <c r="C29" s="610" t="s">
        <v>215</v>
      </c>
      <c r="D29" s="55"/>
      <c r="E29" s="378"/>
      <c r="F29" s="500" t="str">
        <f>LEFT(C29,5)&amp;E29</f>
        <v>0145</v>
      </c>
      <c r="G29" s="56"/>
      <c r="H29" s="69"/>
      <c r="I29" s="69"/>
      <c r="J29" s="121"/>
      <c r="K29" s="645" t="s">
        <v>215</v>
      </c>
      <c r="L29" s="27"/>
      <c r="M29" s="432"/>
      <c r="N29" s="40"/>
      <c r="O29" s="40"/>
      <c r="P29" s="40"/>
    </row>
    <row r="30" spans="1:16" ht="12.75">
      <c r="A30" s="161" t="s">
        <v>124</v>
      </c>
      <c r="B30" s="442" t="s">
        <v>330</v>
      </c>
      <c r="C30" s="610" t="s">
        <v>216</v>
      </c>
      <c r="D30" s="55"/>
      <c r="E30" s="378"/>
      <c r="F30" s="500" t="str">
        <f>LEFT(C30,5)&amp;E30</f>
        <v>0146</v>
      </c>
      <c r="G30" s="56"/>
      <c r="H30" s="69"/>
      <c r="I30" s="69"/>
      <c r="J30" s="121"/>
      <c r="K30" s="645" t="s">
        <v>216</v>
      </c>
      <c r="L30" s="27"/>
      <c r="M30" s="432"/>
      <c r="N30" s="40"/>
      <c r="O30" s="40"/>
      <c r="P30" s="40"/>
    </row>
    <row r="31" spans="1:16" ht="12.75">
      <c r="A31" s="461">
        <v>4</v>
      </c>
      <c r="B31" s="475" t="s">
        <v>625</v>
      </c>
      <c r="C31" s="489" t="s">
        <v>624</v>
      </c>
      <c r="D31" s="55"/>
      <c r="E31" s="378"/>
      <c r="F31" s="489" t="s">
        <v>624</v>
      </c>
      <c r="G31" s="56"/>
      <c r="H31" s="69"/>
      <c r="I31" s="5"/>
      <c r="J31" s="121"/>
      <c r="K31" s="645" t="s">
        <v>624</v>
      </c>
      <c r="L31" s="27"/>
      <c r="M31" s="432"/>
      <c r="N31" s="40"/>
      <c r="O31" s="40"/>
      <c r="P31" s="40"/>
    </row>
    <row r="32" spans="1:16" ht="12.75">
      <c r="A32" s="161" t="s">
        <v>171</v>
      </c>
      <c r="B32" s="442" t="s">
        <v>331</v>
      </c>
      <c r="C32" s="493" t="s">
        <v>297</v>
      </c>
      <c r="D32" s="55"/>
      <c r="E32" s="122"/>
      <c r="F32" s="500" t="str">
        <f>LEFT(C32,5)&amp;E32</f>
        <v>0161</v>
      </c>
      <c r="G32" s="56"/>
      <c r="H32" s="5"/>
      <c r="I32" s="5"/>
      <c r="J32" s="121"/>
      <c r="K32" s="645" t="s">
        <v>297</v>
      </c>
      <c r="L32" s="27"/>
      <c r="M32" s="432"/>
      <c r="N32" s="40"/>
      <c r="O32" s="40"/>
      <c r="P32" s="40"/>
    </row>
    <row r="33" spans="1:16" s="41" customFormat="1" ht="12.75">
      <c r="A33" s="161" t="s">
        <v>173</v>
      </c>
      <c r="B33" s="442" t="s">
        <v>332</v>
      </c>
      <c r="C33" s="493" t="s">
        <v>298</v>
      </c>
      <c r="D33" s="101"/>
      <c r="E33" s="378"/>
      <c r="F33" s="500" t="str">
        <f>LEFT(C33,5)&amp;E33</f>
        <v>0162</v>
      </c>
      <c r="G33" s="65"/>
      <c r="H33" s="5"/>
      <c r="I33" s="5"/>
      <c r="J33" s="121"/>
      <c r="K33" s="645" t="s">
        <v>298</v>
      </c>
      <c r="L33" s="21"/>
      <c r="M33" s="432"/>
      <c r="N33" s="40"/>
      <c r="O33" s="40"/>
      <c r="P33" s="40"/>
    </row>
    <row r="34" spans="1:16" ht="12.75">
      <c r="A34" s="161" t="s">
        <v>174</v>
      </c>
      <c r="B34" s="442" t="s">
        <v>905</v>
      </c>
      <c r="C34" s="493" t="s">
        <v>897</v>
      </c>
      <c r="D34" s="55"/>
      <c r="E34" s="122"/>
      <c r="F34" s="500" t="str">
        <f>LEFT(C34,5)&amp;E34</f>
        <v>0163</v>
      </c>
      <c r="G34" s="56"/>
      <c r="H34" s="5"/>
      <c r="I34" s="5"/>
      <c r="J34" s="121"/>
      <c r="K34" s="645" t="s">
        <v>897</v>
      </c>
      <c r="L34" s="27"/>
      <c r="M34" s="432"/>
      <c r="N34" s="40"/>
      <c r="O34" s="40"/>
      <c r="P34" s="40"/>
    </row>
    <row r="35" spans="1:16" ht="12.75">
      <c r="A35" s="460" t="s">
        <v>61</v>
      </c>
      <c r="B35" s="474" t="s">
        <v>577</v>
      </c>
      <c r="C35" s="491" t="s">
        <v>405</v>
      </c>
      <c r="D35" s="55"/>
      <c r="E35" s="378"/>
      <c r="F35" s="501" t="s">
        <v>405</v>
      </c>
      <c r="G35" s="56"/>
      <c r="H35" s="5"/>
      <c r="I35" s="5"/>
      <c r="J35" s="121"/>
      <c r="K35" s="645" t="s">
        <v>405</v>
      </c>
      <c r="L35" s="26"/>
      <c r="M35" s="432"/>
      <c r="N35" s="40"/>
      <c r="O35" s="40"/>
      <c r="P35" s="40"/>
    </row>
    <row r="36" spans="1:16" ht="12.75">
      <c r="A36" s="461">
        <v>5</v>
      </c>
      <c r="B36" s="475" t="s">
        <v>333</v>
      </c>
      <c r="C36" s="489" t="s">
        <v>418</v>
      </c>
      <c r="D36" s="55"/>
      <c r="E36" s="378"/>
      <c r="F36" s="489" t="s">
        <v>418</v>
      </c>
      <c r="G36" s="56"/>
      <c r="H36" s="5"/>
      <c r="I36" s="5"/>
      <c r="J36" s="121"/>
      <c r="K36" s="645" t="s">
        <v>418</v>
      </c>
      <c r="L36" s="26"/>
      <c r="M36" s="432"/>
      <c r="N36" s="40"/>
      <c r="O36" s="40"/>
      <c r="P36" s="40"/>
    </row>
    <row r="37" spans="1:16" ht="12.75">
      <c r="A37" s="161" t="s">
        <v>180</v>
      </c>
      <c r="B37" s="442" t="s">
        <v>333</v>
      </c>
      <c r="C37" s="493" t="s">
        <v>299</v>
      </c>
      <c r="D37" s="101"/>
      <c r="E37" s="378"/>
      <c r="F37" s="500" t="str">
        <f>LEFT(C37,5)&amp;E37</f>
        <v>0210</v>
      </c>
      <c r="G37" s="56"/>
      <c r="H37" s="5"/>
      <c r="I37" s="5"/>
      <c r="J37" s="121"/>
      <c r="K37" s="645" t="s">
        <v>299</v>
      </c>
      <c r="L37" s="26"/>
      <c r="M37" s="432"/>
      <c r="N37" s="40"/>
      <c r="O37" s="40"/>
      <c r="P37" s="40"/>
    </row>
    <row r="38" spans="1:16" s="41" customFormat="1" ht="12.75">
      <c r="A38" s="461">
        <v>6</v>
      </c>
      <c r="B38" s="475" t="s">
        <v>626</v>
      </c>
      <c r="C38" s="489" t="s">
        <v>627</v>
      </c>
      <c r="D38" s="76"/>
      <c r="E38" s="56"/>
      <c r="F38" s="489" t="s">
        <v>627</v>
      </c>
      <c r="G38" s="56"/>
      <c r="H38" s="5"/>
      <c r="I38" s="5"/>
      <c r="J38" s="121"/>
      <c r="K38" s="645" t="s">
        <v>627</v>
      </c>
      <c r="L38" s="21"/>
      <c r="M38" s="432"/>
      <c r="N38" s="40"/>
      <c r="O38" s="40"/>
      <c r="P38" s="40"/>
    </row>
    <row r="39" spans="1:16" s="41" customFormat="1" ht="12.75">
      <c r="A39" s="161" t="s">
        <v>510</v>
      </c>
      <c r="B39" s="442" t="s">
        <v>334</v>
      </c>
      <c r="C39" s="493" t="s">
        <v>218</v>
      </c>
      <c r="D39" s="101"/>
      <c r="E39" s="378"/>
      <c r="F39" s="500" t="str">
        <f>LEFT(C39,5)&amp;E39</f>
        <v>0221</v>
      </c>
      <c r="G39" s="56"/>
      <c r="H39" s="5"/>
      <c r="I39" s="5"/>
      <c r="J39" s="121"/>
      <c r="K39" s="645" t="s">
        <v>218</v>
      </c>
      <c r="L39" s="21"/>
      <c r="M39" s="432"/>
      <c r="N39" s="40"/>
      <c r="O39" s="40"/>
      <c r="P39" s="40"/>
    </row>
    <row r="40" spans="1:16" ht="12.75">
      <c r="A40" s="161" t="s">
        <v>512</v>
      </c>
      <c r="B40" s="442" t="s">
        <v>335</v>
      </c>
      <c r="C40" s="493" t="s">
        <v>221</v>
      </c>
      <c r="D40" s="55"/>
      <c r="E40" s="378"/>
      <c r="F40" s="500" t="str">
        <f>LEFT(C40,5)&amp;E40</f>
        <v>0222</v>
      </c>
      <c r="G40" s="56"/>
      <c r="H40" s="69"/>
      <c r="I40" s="69"/>
      <c r="J40" s="121"/>
      <c r="K40" s="645" t="s">
        <v>221</v>
      </c>
      <c r="M40" s="432"/>
      <c r="N40" s="40"/>
      <c r="O40" s="40"/>
      <c r="P40" s="40"/>
    </row>
    <row r="41" spans="1:16" ht="12.75">
      <c r="A41" s="461">
        <v>7</v>
      </c>
      <c r="B41" s="475" t="s">
        <v>175</v>
      </c>
      <c r="C41" s="489" t="s">
        <v>628</v>
      </c>
      <c r="D41" s="55"/>
      <c r="E41" s="378"/>
      <c r="F41" s="489" t="s">
        <v>628</v>
      </c>
      <c r="G41" s="56"/>
      <c r="H41" s="69"/>
      <c r="I41" s="69"/>
      <c r="J41" s="121"/>
      <c r="K41" s="645" t="s">
        <v>628</v>
      </c>
      <c r="M41" s="432"/>
      <c r="N41" s="40"/>
      <c r="O41" s="40"/>
      <c r="P41" s="40"/>
    </row>
    <row r="42" spans="1:16" ht="12.75">
      <c r="A42" s="161" t="s">
        <v>514</v>
      </c>
      <c r="B42" s="442" t="s">
        <v>175</v>
      </c>
      <c r="C42" s="493" t="s">
        <v>300</v>
      </c>
      <c r="D42" s="55"/>
      <c r="E42" s="122"/>
      <c r="F42" s="500" t="str">
        <f>LEFT(C42,5)&amp;E42</f>
        <v>0240</v>
      </c>
      <c r="G42" s="56"/>
      <c r="H42" s="69"/>
      <c r="I42" s="69"/>
      <c r="J42" s="121"/>
      <c r="K42" s="645" t="s">
        <v>300</v>
      </c>
      <c r="M42" s="432"/>
      <c r="N42" s="40"/>
      <c r="O42" s="40"/>
      <c r="P42" s="40"/>
    </row>
    <row r="43" spans="1:16" ht="12.75">
      <c r="A43" s="460" t="s">
        <v>62</v>
      </c>
      <c r="B43" s="474" t="s">
        <v>578</v>
      </c>
      <c r="C43" s="491" t="s">
        <v>406</v>
      </c>
      <c r="D43" s="75"/>
      <c r="E43" s="65"/>
      <c r="F43" s="501" t="s">
        <v>406</v>
      </c>
      <c r="G43" s="65"/>
      <c r="H43" s="5"/>
      <c r="I43" s="5"/>
      <c r="J43" s="121"/>
      <c r="K43" s="645" t="s">
        <v>406</v>
      </c>
      <c r="L43" s="38"/>
      <c r="M43" s="432"/>
      <c r="N43" s="40"/>
      <c r="O43" s="40"/>
      <c r="P43" s="40"/>
    </row>
    <row r="44" spans="1:16" ht="12.75">
      <c r="A44" s="461">
        <v>8</v>
      </c>
      <c r="B44" s="475" t="s">
        <v>629</v>
      </c>
      <c r="C44" s="489" t="s">
        <v>419</v>
      </c>
      <c r="D44" s="75"/>
      <c r="E44" s="65"/>
      <c r="F44" s="489" t="s">
        <v>419</v>
      </c>
      <c r="G44" s="65"/>
      <c r="H44" s="1"/>
      <c r="I44" s="164"/>
      <c r="J44" s="121"/>
      <c r="K44" s="645" t="s">
        <v>419</v>
      </c>
      <c r="L44" s="38"/>
      <c r="M44" s="432"/>
      <c r="N44" s="40"/>
      <c r="O44" s="40"/>
      <c r="P44" s="40"/>
    </row>
    <row r="45" spans="1:16" ht="12.75">
      <c r="A45" s="161" t="s">
        <v>516</v>
      </c>
      <c r="B45" s="442" t="s">
        <v>336</v>
      </c>
      <c r="C45" s="493" t="s">
        <v>230</v>
      </c>
      <c r="D45" s="55"/>
      <c r="E45" s="122"/>
      <c r="F45" s="500" t="str">
        <f>LEFT(C45,5)&amp;E45</f>
        <v>0311</v>
      </c>
      <c r="G45" s="56"/>
      <c r="H45" s="5"/>
      <c r="I45" s="5"/>
      <c r="J45" s="121"/>
      <c r="K45" s="645" t="s">
        <v>230</v>
      </c>
      <c r="M45" s="432"/>
      <c r="N45" s="40"/>
      <c r="O45" s="40"/>
      <c r="P45" s="40"/>
    </row>
    <row r="46" spans="1:16" ht="12.75">
      <c r="A46" s="461">
        <v>9</v>
      </c>
      <c r="B46" s="475" t="s">
        <v>337</v>
      </c>
      <c r="C46" s="489" t="s">
        <v>420</v>
      </c>
      <c r="D46" s="55"/>
      <c r="E46" s="378"/>
      <c r="F46" s="489" t="s">
        <v>420</v>
      </c>
      <c r="G46" s="56"/>
      <c r="H46" s="69"/>
      <c r="I46" s="69"/>
      <c r="J46" s="121"/>
      <c r="K46" s="645" t="s">
        <v>420</v>
      </c>
      <c r="M46" s="432"/>
      <c r="N46" s="40"/>
      <c r="O46" s="40"/>
      <c r="P46" s="40"/>
    </row>
    <row r="47" spans="1:16" ht="12.75">
      <c r="A47" s="161" t="s">
        <v>862</v>
      </c>
      <c r="B47" s="442" t="s">
        <v>338</v>
      </c>
      <c r="C47" s="493" t="s">
        <v>301</v>
      </c>
      <c r="D47" s="55"/>
      <c r="E47" s="378"/>
      <c r="F47" s="500" t="str">
        <f>LEFT(C47,5)&amp;E47</f>
        <v>0321</v>
      </c>
      <c r="G47" s="56"/>
      <c r="H47" s="69"/>
      <c r="I47" s="69"/>
      <c r="J47" s="121"/>
      <c r="K47" s="645" t="s">
        <v>301</v>
      </c>
      <c r="M47" s="432"/>
      <c r="N47" s="40"/>
      <c r="O47" s="40"/>
      <c r="P47" s="40"/>
    </row>
    <row r="48" spans="1:16" ht="12.75">
      <c r="A48" s="161" t="s">
        <v>863</v>
      </c>
      <c r="B48" s="442" t="s">
        <v>339</v>
      </c>
      <c r="C48" s="493" t="s">
        <v>233</v>
      </c>
      <c r="D48" s="55"/>
      <c r="E48" s="378"/>
      <c r="F48" s="500" t="str">
        <f>LEFT(C48,5)&amp;E48</f>
        <v>0322</v>
      </c>
      <c r="G48" s="56"/>
      <c r="H48" s="109"/>
      <c r="I48" s="109"/>
      <c r="J48" s="121"/>
      <c r="K48" s="645" t="s">
        <v>233</v>
      </c>
      <c r="M48" s="432"/>
      <c r="N48" s="40"/>
      <c r="O48" s="40"/>
      <c r="P48" s="40"/>
    </row>
    <row r="49" spans="1:256" ht="12.75">
      <c r="A49" s="161" t="s">
        <v>864</v>
      </c>
      <c r="B49" s="442" t="s">
        <v>340</v>
      </c>
      <c r="C49" s="493" t="s">
        <v>302</v>
      </c>
      <c r="D49" s="55"/>
      <c r="E49" s="378"/>
      <c r="F49" s="500" t="str">
        <f>LEFT(C49,5)&amp;E49</f>
        <v>0323</v>
      </c>
      <c r="G49" s="56"/>
      <c r="H49" s="5"/>
      <c r="I49" s="5"/>
      <c r="J49" s="121"/>
      <c r="K49" s="645" t="s">
        <v>302</v>
      </c>
      <c r="M49" s="432"/>
      <c r="N49" s="40"/>
      <c r="O49" s="40"/>
      <c r="P49" s="40"/>
    </row>
    <row r="50" spans="1:256" ht="20.100000000000001" customHeight="1">
      <c r="A50" s="465" t="s">
        <v>11</v>
      </c>
      <c r="B50" s="483" t="s">
        <v>579</v>
      </c>
      <c r="C50" s="459" t="s">
        <v>11</v>
      </c>
      <c r="D50" s="228"/>
      <c r="E50" s="509"/>
      <c r="F50" s="505" t="s">
        <v>11</v>
      </c>
      <c r="G50" s="505"/>
      <c r="H50" s="69"/>
      <c r="I50" s="69"/>
      <c r="J50" s="121"/>
      <c r="K50" s="645" t="s">
        <v>11</v>
      </c>
      <c r="M50" s="432"/>
      <c r="N50" s="40"/>
      <c r="O50" s="40"/>
      <c r="P50" s="40"/>
    </row>
    <row r="51" spans="1:256" ht="20.100000000000001" customHeight="1">
      <c r="A51" s="466" t="s">
        <v>64</v>
      </c>
      <c r="B51" s="474" t="s">
        <v>580</v>
      </c>
      <c r="C51" s="491" t="s">
        <v>408</v>
      </c>
      <c r="D51" s="75"/>
      <c r="E51" s="121"/>
      <c r="F51" s="501" t="s">
        <v>408</v>
      </c>
      <c r="G51" s="165"/>
      <c r="H51" s="5"/>
      <c r="I51" s="5"/>
      <c r="J51" s="121"/>
      <c r="K51" s="645" t="s">
        <v>408</v>
      </c>
      <c r="L51" s="39"/>
      <c r="M51" s="432"/>
      <c r="N51" s="40"/>
      <c r="O51" s="40"/>
      <c r="P51" s="40"/>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row>
    <row r="52" spans="1:256" ht="20.100000000000001" customHeight="1">
      <c r="A52" s="461">
        <v>10</v>
      </c>
      <c r="B52" s="475" t="s">
        <v>341</v>
      </c>
      <c r="C52" s="489" t="s">
        <v>630</v>
      </c>
      <c r="D52" s="229"/>
      <c r="E52" s="121"/>
      <c r="F52" s="489" t="s">
        <v>630</v>
      </c>
      <c r="G52" s="165"/>
      <c r="H52" s="165"/>
      <c r="I52" s="165"/>
      <c r="J52" s="121"/>
      <c r="K52" s="645" t="s">
        <v>630</v>
      </c>
      <c r="L52" s="39"/>
      <c r="M52" s="432"/>
      <c r="N52" s="40"/>
      <c r="O52" s="40"/>
      <c r="P52" s="40"/>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row>
    <row r="53" spans="1:256" ht="20.100000000000001" customHeight="1">
      <c r="A53" s="161" t="s">
        <v>40</v>
      </c>
      <c r="B53" s="442" t="s">
        <v>341</v>
      </c>
      <c r="C53" s="493" t="s">
        <v>250</v>
      </c>
      <c r="D53" s="55"/>
      <c r="E53" s="122"/>
      <c r="F53" s="500" t="str">
        <f>LEFT(C53,5)&amp;E53</f>
        <v>0510</v>
      </c>
      <c r="G53" s="56"/>
      <c r="H53" s="69"/>
      <c r="I53" s="69"/>
      <c r="J53" s="121"/>
      <c r="K53" s="645" t="s">
        <v>250</v>
      </c>
      <c r="M53" s="432"/>
      <c r="N53" s="40"/>
      <c r="O53" s="40"/>
      <c r="P53" s="40"/>
    </row>
    <row r="54" spans="1:256" ht="20.100000000000001" customHeight="1">
      <c r="A54" s="460" t="s">
        <v>65</v>
      </c>
      <c r="B54" s="474" t="s">
        <v>581</v>
      </c>
      <c r="C54" s="491" t="s">
        <v>410</v>
      </c>
      <c r="D54" s="230"/>
      <c r="E54" s="510"/>
      <c r="F54" s="501" t="s">
        <v>410</v>
      </c>
      <c r="G54" s="56"/>
      <c r="H54" s="69"/>
      <c r="I54" s="69"/>
      <c r="J54" s="121"/>
      <c r="K54" s="645" t="s">
        <v>410</v>
      </c>
      <c r="M54" s="432"/>
      <c r="N54" s="40"/>
      <c r="O54" s="40"/>
      <c r="P54" s="40"/>
    </row>
    <row r="55" spans="1:256" ht="20.100000000000001" customHeight="1">
      <c r="A55" s="461">
        <v>11</v>
      </c>
      <c r="B55" s="475" t="s">
        <v>342</v>
      </c>
      <c r="C55" s="489" t="s">
        <v>631</v>
      </c>
      <c r="D55" s="230"/>
      <c r="E55" s="510"/>
      <c r="F55" s="489" t="s">
        <v>631</v>
      </c>
      <c r="G55" s="56"/>
      <c r="H55" s="69"/>
      <c r="I55" s="69"/>
      <c r="J55" s="121"/>
      <c r="K55" s="645" t="s">
        <v>631</v>
      </c>
      <c r="M55" s="432"/>
      <c r="N55" s="40"/>
      <c r="O55" s="40"/>
      <c r="P55" s="40"/>
    </row>
    <row r="56" spans="1:256" ht="20.100000000000001" customHeight="1">
      <c r="A56" s="161" t="s">
        <v>523</v>
      </c>
      <c r="B56" s="442" t="s">
        <v>342</v>
      </c>
      <c r="C56" s="493" t="s">
        <v>252</v>
      </c>
      <c r="D56" s="55"/>
      <c r="E56" s="378"/>
      <c r="F56" s="500" t="str">
        <f>LEFT(C56,5)&amp;E56</f>
        <v>0710</v>
      </c>
      <c r="G56" s="56"/>
      <c r="H56" s="69"/>
      <c r="I56" s="69"/>
      <c r="J56" s="121"/>
      <c r="K56" s="645" t="s">
        <v>252</v>
      </c>
      <c r="M56" s="432"/>
      <c r="N56" s="40"/>
      <c r="O56" s="40"/>
      <c r="P56" s="40"/>
    </row>
    <row r="57" spans="1:256" ht="12.75">
      <c r="A57" s="461">
        <v>12</v>
      </c>
      <c r="B57" s="475" t="s">
        <v>343</v>
      </c>
      <c r="C57" s="489" t="s">
        <v>632</v>
      </c>
      <c r="D57" s="55"/>
      <c r="E57" s="378"/>
      <c r="F57" s="489" t="s">
        <v>632</v>
      </c>
      <c r="G57" s="56"/>
      <c r="H57" s="69"/>
      <c r="I57" s="69"/>
      <c r="J57" s="121"/>
      <c r="K57" s="645" t="s">
        <v>632</v>
      </c>
      <c r="M57" s="432"/>
      <c r="N57" s="40"/>
      <c r="O57" s="40"/>
      <c r="P57" s="40"/>
    </row>
    <row r="58" spans="1:256" ht="12.75">
      <c r="A58" s="161" t="s">
        <v>525</v>
      </c>
      <c r="B58" s="442" t="s">
        <v>343</v>
      </c>
      <c r="C58" s="493" t="s">
        <v>254</v>
      </c>
      <c r="D58" s="55"/>
      <c r="E58" s="378"/>
      <c r="F58" s="500" t="str">
        <f>LEFT(C58,5)&amp;E58</f>
        <v>0722</v>
      </c>
      <c r="G58" s="56"/>
      <c r="H58" s="69"/>
      <c r="I58" s="69"/>
      <c r="J58" s="121"/>
      <c r="K58" s="645" t="s">
        <v>254</v>
      </c>
      <c r="M58" s="432"/>
      <c r="N58" s="40"/>
      <c r="O58" s="40"/>
      <c r="P58" s="40"/>
    </row>
    <row r="59" spans="1:256" ht="12.75">
      <c r="A59" s="460" t="s">
        <v>455</v>
      </c>
      <c r="B59" s="474" t="s">
        <v>582</v>
      </c>
      <c r="C59" s="491" t="s">
        <v>411</v>
      </c>
      <c r="D59" s="230"/>
      <c r="E59" s="510"/>
      <c r="F59" s="501" t="s">
        <v>411</v>
      </c>
      <c r="G59" s="65"/>
      <c r="H59" s="69"/>
      <c r="I59" s="69"/>
      <c r="J59" s="121"/>
      <c r="K59" s="645" t="s">
        <v>411</v>
      </c>
      <c r="M59" s="432"/>
      <c r="N59" s="40"/>
      <c r="O59" s="40"/>
      <c r="P59" s="40"/>
    </row>
    <row r="60" spans="1:256" ht="12.75">
      <c r="A60" s="461">
        <v>13</v>
      </c>
      <c r="B60" s="475" t="s">
        <v>344</v>
      </c>
      <c r="C60" s="489" t="s">
        <v>633</v>
      </c>
      <c r="D60" s="230"/>
      <c r="E60" s="510"/>
      <c r="F60" s="489" t="s">
        <v>633</v>
      </c>
      <c r="G60" s="65"/>
      <c r="H60" s="69"/>
      <c r="I60" s="69"/>
      <c r="J60" s="121"/>
      <c r="K60" s="645" t="s">
        <v>633</v>
      </c>
      <c r="M60" s="432"/>
      <c r="N60" s="40"/>
      <c r="O60" s="40"/>
      <c r="P60" s="40"/>
    </row>
    <row r="61" spans="1:256" ht="12.75">
      <c r="A61" s="161" t="s">
        <v>527</v>
      </c>
      <c r="B61" s="442" t="s">
        <v>344</v>
      </c>
      <c r="C61" s="493" t="s">
        <v>12</v>
      </c>
      <c r="D61" s="55"/>
      <c r="E61" s="378"/>
      <c r="F61" s="500" t="str">
        <f>LEFT(C61,5)&amp;E61</f>
        <v>0810</v>
      </c>
      <c r="G61" s="56"/>
      <c r="H61" s="69"/>
      <c r="I61" s="69"/>
      <c r="J61" s="121"/>
      <c r="K61" s="645" t="s">
        <v>12</v>
      </c>
      <c r="M61" s="432"/>
      <c r="N61" s="40"/>
      <c r="O61" s="40"/>
      <c r="P61" s="40"/>
    </row>
    <row r="62" spans="1:256" ht="15.75">
      <c r="A62" s="465" t="s">
        <v>0</v>
      </c>
      <c r="B62" s="483" t="s">
        <v>583</v>
      </c>
      <c r="C62" s="459" t="s">
        <v>0</v>
      </c>
      <c r="D62" s="230"/>
      <c r="E62" s="510"/>
      <c r="F62" s="505" t="s">
        <v>0</v>
      </c>
      <c r="G62" s="151"/>
      <c r="H62" s="69"/>
      <c r="I62" s="69"/>
      <c r="J62" s="121"/>
      <c r="K62" s="645" t="s">
        <v>0</v>
      </c>
      <c r="M62" s="432"/>
      <c r="N62" s="40"/>
      <c r="O62" s="40"/>
      <c r="P62" s="40"/>
    </row>
    <row r="63" spans="1:256" ht="12.75">
      <c r="A63" s="460" t="s">
        <v>456</v>
      </c>
      <c r="B63" s="474" t="s">
        <v>584</v>
      </c>
      <c r="C63" s="491">
        <v>10</v>
      </c>
      <c r="D63" s="230"/>
      <c r="E63" s="510"/>
      <c r="F63" s="501">
        <v>10</v>
      </c>
      <c r="G63" s="151"/>
      <c r="H63" s="69"/>
      <c r="I63" s="69"/>
      <c r="J63" s="121"/>
      <c r="K63" s="645">
        <v>10</v>
      </c>
      <c r="M63" s="432"/>
      <c r="N63" s="40"/>
      <c r="O63" s="40"/>
      <c r="P63" s="40"/>
    </row>
    <row r="64" spans="1:256" ht="12.75">
      <c r="A64" s="461">
        <v>14</v>
      </c>
      <c r="B64" s="475" t="s">
        <v>345</v>
      </c>
      <c r="C64" s="489" t="s">
        <v>442</v>
      </c>
      <c r="D64" s="230"/>
      <c r="E64" s="510"/>
      <c r="F64" s="489" t="s">
        <v>442</v>
      </c>
      <c r="G64" s="151"/>
      <c r="H64" s="69"/>
      <c r="I64" s="69"/>
      <c r="J64" s="121"/>
      <c r="K64" s="645" t="s">
        <v>442</v>
      </c>
      <c r="M64" s="432"/>
      <c r="N64" s="40"/>
      <c r="O64" s="40"/>
      <c r="P64" s="40"/>
    </row>
    <row r="65" spans="1:16" ht="12.75">
      <c r="A65" s="161" t="s">
        <v>46</v>
      </c>
      <c r="B65" s="442" t="s">
        <v>345</v>
      </c>
      <c r="C65" s="493" t="s">
        <v>236</v>
      </c>
      <c r="D65" s="55"/>
      <c r="E65" s="122"/>
      <c r="F65" s="500" t="str">
        <f>LEFT(C65,5)&amp;E65</f>
        <v>1010</v>
      </c>
      <c r="G65" s="56"/>
      <c r="H65" s="69"/>
      <c r="I65" s="69"/>
      <c r="J65" s="121"/>
      <c r="K65" s="645" t="s">
        <v>236</v>
      </c>
      <c r="M65" s="432"/>
      <c r="N65" s="40"/>
      <c r="O65" s="40"/>
      <c r="P65" s="40"/>
    </row>
    <row r="66" spans="1:16" ht="25.5">
      <c r="A66" s="461">
        <v>15</v>
      </c>
      <c r="B66" s="475" t="s">
        <v>614</v>
      </c>
      <c r="C66" s="489" t="s">
        <v>443</v>
      </c>
      <c r="D66" s="55"/>
      <c r="E66" s="378"/>
      <c r="F66" s="489" t="s">
        <v>443</v>
      </c>
      <c r="G66" s="56"/>
      <c r="H66" s="69"/>
      <c r="I66" s="69"/>
      <c r="J66" s="121"/>
      <c r="K66" s="645" t="s">
        <v>443</v>
      </c>
      <c r="M66" s="432"/>
      <c r="N66" s="40"/>
      <c r="O66" s="40"/>
      <c r="P66" s="40"/>
    </row>
    <row r="67" spans="1:16" s="40" customFormat="1" ht="25.5">
      <c r="A67" s="177" t="s">
        <v>47</v>
      </c>
      <c r="B67" s="442" t="s">
        <v>614</v>
      </c>
      <c r="C67" s="493" t="s">
        <v>237</v>
      </c>
      <c r="D67" s="101"/>
      <c r="E67" s="409"/>
      <c r="F67" s="500" t="str">
        <f>LEFT(C67,5)&amp;E67</f>
        <v>1020</v>
      </c>
      <c r="G67" s="628"/>
      <c r="H67" s="68"/>
      <c r="I67" s="68"/>
      <c r="J67" s="121"/>
      <c r="K67" s="645" t="s">
        <v>237</v>
      </c>
      <c r="L67" s="128"/>
      <c r="M67" s="432"/>
    </row>
    <row r="68" spans="1:16" ht="12.75">
      <c r="A68" s="461">
        <v>16</v>
      </c>
      <c r="B68" s="475" t="s">
        <v>346</v>
      </c>
      <c r="C68" s="489" t="s">
        <v>444</v>
      </c>
      <c r="D68" s="55"/>
      <c r="E68" s="378"/>
      <c r="F68" s="489" t="s">
        <v>444</v>
      </c>
      <c r="G68" s="56"/>
      <c r="H68" s="69"/>
      <c r="I68" s="69"/>
      <c r="J68" s="121"/>
      <c r="K68" s="645" t="s">
        <v>444</v>
      </c>
      <c r="M68" s="432"/>
      <c r="N68" s="40"/>
      <c r="O68" s="40"/>
      <c r="P68" s="40"/>
    </row>
    <row r="69" spans="1:16" ht="12.75">
      <c r="A69" s="161" t="s">
        <v>48</v>
      </c>
      <c r="B69" s="442" t="s">
        <v>346</v>
      </c>
      <c r="C69" s="493" t="s">
        <v>239</v>
      </c>
      <c r="D69" s="55"/>
      <c r="E69" s="378"/>
      <c r="F69" s="500" t="str">
        <f>LEFT(C69,5)&amp;E69</f>
        <v>1030</v>
      </c>
      <c r="G69" s="56"/>
      <c r="H69" s="69"/>
      <c r="I69" s="69"/>
      <c r="J69" s="121"/>
      <c r="K69" s="645" t="s">
        <v>239</v>
      </c>
      <c r="M69" s="432"/>
      <c r="N69" s="40"/>
      <c r="O69" s="40"/>
      <c r="P69" s="40"/>
    </row>
    <row r="70" spans="1:16" ht="12.75">
      <c r="A70" s="467">
        <v>17</v>
      </c>
      <c r="B70" s="478" t="s">
        <v>347</v>
      </c>
      <c r="C70" s="494" t="s">
        <v>445</v>
      </c>
      <c r="D70" s="55"/>
      <c r="E70" s="378"/>
      <c r="F70" s="494" t="s">
        <v>445</v>
      </c>
      <c r="G70" s="56"/>
      <c r="H70" s="69"/>
      <c r="I70" s="69"/>
      <c r="J70" s="121"/>
      <c r="K70" s="645" t="s">
        <v>445</v>
      </c>
      <c r="M70" s="432"/>
      <c r="N70" s="40"/>
      <c r="O70" s="40"/>
      <c r="P70" s="40"/>
    </row>
    <row r="71" spans="1:16" ht="12.75">
      <c r="A71" s="161" t="s">
        <v>155</v>
      </c>
      <c r="B71" s="442" t="s">
        <v>347</v>
      </c>
      <c r="C71" s="493" t="s">
        <v>240</v>
      </c>
      <c r="D71" s="55"/>
      <c r="E71" s="378"/>
      <c r="F71" s="500" t="str">
        <f>LEFT(C71,5)&amp;E71</f>
        <v>1040</v>
      </c>
      <c r="G71" s="56"/>
      <c r="H71" s="69"/>
      <c r="I71" s="69"/>
      <c r="J71" s="121"/>
      <c r="K71" s="645" t="s">
        <v>240</v>
      </c>
      <c r="M71" s="432"/>
      <c r="N71" s="40"/>
      <c r="O71" s="40"/>
      <c r="P71" s="40"/>
    </row>
    <row r="72" spans="1:16" ht="12.75">
      <c r="A72" s="468">
        <v>18</v>
      </c>
      <c r="B72" s="479" t="s">
        <v>348</v>
      </c>
      <c r="C72" s="495" t="s">
        <v>446</v>
      </c>
      <c r="D72" s="55"/>
      <c r="E72" s="378"/>
      <c r="F72" s="495" t="s">
        <v>446</v>
      </c>
      <c r="G72" s="56"/>
      <c r="H72" s="69"/>
      <c r="I72" s="69"/>
      <c r="J72" s="121"/>
      <c r="K72" s="645" t="s">
        <v>446</v>
      </c>
      <c r="M72" s="432"/>
      <c r="N72" s="40"/>
      <c r="O72" s="40"/>
      <c r="P72" s="40"/>
    </row>
    <row r="73" spans="1:16" ht="12.75">
      <c r="A73" s="161" t="s">
        <v>49</v>
      </c>
      <c r="B73" s="442" t="s">
        <v>348</v>
      </c>
      <c r="C73" s="493" t="s">
        <v>241</v>
      </c>
      <c r="D73" s="55"/>
      <c r="E73" s="378"/>
      <c r="F73" s="500" t="str">
        <f>LEFT(C73,5)&amp;E73</f>
        <v>1050</v>
      </c>
      <c r="G73" s="56"/>
      <c r="H73" s="69"/>
      <c r="I73" s="69"/>
      <c r="J73" s="121"/>
      <c r="K73" s="645" t="s">
        <v>241</v>
      </c>
      <c r="M73" s="432"/>
      <c r="N73" s="40"/>
      <c r="O73" s="40"/>
      <c r="P73" s="40"/>
    </row>
    <row r="74" spans="1:16" ht="12.75">
      <c r="A74" s="133">
        <v>19</v>
      </c>
      <c r="B74" s="479" t="s">
        <v>634</v>
      </c>
      <c r="C74" s="495" t="s">
        <v>447</v>
      </c>
      <c r="D74" s="55"/>
      <c r="E74" s="378"/>
      <c r="F74" s="495" t="s">
        <v>447</v>
      </c>
      <c r="G74" s="56"/>
      <c r="H74" s="69"/>
      <c r="I74" s="69"/>
      <c r="J74" s="121"/>
      <c r="K74" s="645" t="s">
        <v>447</v>
      </c>
      <c r="M74" s="432"/>
      <c r="N74" s="40"/>
      <c r="O74" s="40"/>
      <c r="P74" s="40"/>
    </row>
    <row r="75" spans="1:16" ht="12.75">
      <c r="A75" s="161" t="s">
        <v>50</v>
      </c>
      <c r="B75" s="442" t="s">
        <v>349</v>
      </c>
      <c r="C75" s="493" t="s">
        <v>242</v>
      </c>
      <c r="D75" s="55"/>
      <c r="E75" s="378"/>
      <c r="F75" s="500" t="str">
        <f>LEFT(C75,5)&amp;E75</f>
        <v>1061</v>
      </c>
      <c r="G75" s="56"/>
      <c r="H75" s="69"/>
      <c r="I75" s="69"/>
      <c r="J75" s="121"/>
      <c r="K75" s="645" t="s">
        <v>242</v>
      </c>
      <c r="M75" s="432"/>
      <c r="N75" s="40"/>
      <c r="O75" s="40"/>
      <c r="P75" s="40"/>
    </row>
    <row r="76" spans="1:16" ht="12.75">
      <c r="A76" s="133">
        <v>20</v>
      </c>
      <c r="B76" s="479" t="s">
        <v>350</v>
      </c>
      <c r="C76" s="495" t="s">
        <v>448</v>
      </c>
      <c r="D76" s="55"/>
      <c r="E76" s="378"/>
      <c r="F76" s="495" t="s">
        <v>448</v>
      </c>
      <c r="G76" s="56"/>
      <c r="H76" s="5"/>
      <c r="I76" s="5"/>
      <c r="J76" s="121"/>
      <c r="K76" s="645" t="s">
        <v>448</v>
      </c>
      <c r="M76" s="432"/>
      <c r="N76" s="40"/>
      <c r="O76" s="40"/>
      <c r="P76" s="40"/>
    </row>
    <row r="77" spans="1:16" ht="12.75">
      <c r="A77" s="161" t="s">
        <v>51</v>
      </c>
      <c r="B77" s="442" t="s">
        <v>351</v>
      </c>
      <c r="C77" s="493" t="s">
        <v>246</v>
      </c>
      <c r="D77" s="55"/>
      <c r="E77" s="378"/>
      <c r="F77" s="500" t="str">
        <f>LEFT(C77,5)&amp;E77</f>
        <v>1072</v>
      </c>
      <c r="G77" s="56"/>
      <c r="H77" s="5"/>
      <c r="I77" s="5"/>
      <c r="J77" s="121"/>
      <c r="K77" s="645" t="s">
        <v>246</v>
      </c>
      <c r="M77" s="432"/>
      <c r="N77" s="40"/>
      <c r="O77" s="40"/>
      <c r="P77" s="40"/>
    </row>
    <row r="78" spans="1:16" ht="12.75">
      <c r="A78" s="161" t="s">
        <v>52</v>
      </c>
      <c r="B78" s="442" t="s">
        <v>352</v>
      </c>
      <c r="C78" s="493" t="s">
        <v>247</v>
      </c>
      <c r="D78" s="55"/>
      <c r="E78" s="378"/>
      <c r="F78" s="500" t="str">
        <f>LEFT(C78,5)&amp;E78</f>
        <v>1073</v>
      </c>
      <c r="G78" s="56"/>
      <c r="H78" s="69"/>
      <c r="I78" s="69"/>
      <c r="J78" s="121"/>
      <c r="K78" s="645" t="s">
        <v>247</v>
      </c>
      <c r="M78" s="432"/>
      <c r="N78" s="40"/>
      <c r="O78" s="40"/>
      <c r="P78" s="40"/>
    </row>
    <row r="79" spans="1:16" ht="12.75">
      <c r="A79" s="133">
        <v>21</v>
      </c>
      <c r="B79" s="479" t="s">
        <v>616</v>
      </c>
      <c r="C79" s="495" t="s">
        <v>671</v>
      </c>
      <c r="D79" s="55"/>
      <c r="E79" s="378"/>
      <c r="F79" s="495" t="s">
        <v>671</v>
      </c>
      <c r="G79" s="56"/>
      <c r="H79" s="69"/>
      <c r="I79" s="69"/>
      <c r="J79" s="121"/>
      <c r="K79" s="645" t="s">
        <v>671</v>
      </c>
      <c r="M79" s="432"/>
      <c r="N79" s="40"/>
      <c r="O79" s="40"/>
      <c r="P79" s="40"/>
    </row>
    <row r="80" spans="1:16" ht="12.75">
      <c r="A80" s="161" t="s">
        <v>53</v>
      </c>
      <c r="B80" s="442" t="s">
        <v>616</v>
      </c>
      <c r="C80" s="493">
        <v>1080</v>
      </c>
      <c r="D80" s="55"/>
      <c r="E80" s="122"/>
      <c r="F80" s="500" t="str">
        <f>LEFT(C80,5)&amp;E80</f>
        <v>1080</v>
      </c>
      <c r="G80" s="56"/>
      <c r="H80" s="69"/>
      <c r="I80" s="69"/>
      <c r="J80" s="121"/>
      <c r="K80" s="645" t="s">
        <v>824</v>
      </c>
      <c r="M80" s="432"/>
      <c r="N80" s="40"/>
      <c r="O80" s="40"/>
      <c r="P80" s="40"/>
    </row>
    <row r="81" spans="1:16" ht="12.75">
      <c r="A81" s="460" t="s">
        <v>459</v>
      </c>
      <c r="B81" s="474" t="s">
        <v>585</v>
      </c>
      <c r="C81" s="491">
        <v>11</v>
      </c>
      <c r="D81" s="117"/>
      <c r="E81" s="489"/>
      <c r="F81" s="567">
        <v>11</v>
      </c>
      <c r="G81" s="56"/>
      <c r="H81" s="69"/>
      <c r="I81" s="69"/>
      <c r="J81" s="121"/>
      <c r="K81" s="645">
        <v>11</v>
      </c>
      <c r="M81" s="432"/>
      <c r="N81" s="40"/>
      <c r="O81" s="40"/>
      <c r="P81" s="40"/>
    </row>
    <row r="82" spans="1:16" ht="12.75">
      <c r="A82" s="467">
        <v>22</v>
      </c>
      <c r="B82" s="479" t="s">
        <v>2024</v>
      </c>
      <c r="C82" s="495" t="s">
        <v>451</v>
      </c>
      <c r="D82" s="117"/>
      <c r="E82" s="489"/>
      <c r="F82" s="495" t="s">
        <v>451</v>
      </c>
      <c r="G82" s="56"/>
      <c r="H82" s="69"/>
      <c r="I82" s="69"/>
      <c r="J82" s="121"/>
      <c r="K82" s="645" t="s">
        <v>451</v>
      </c>
      <c r="M82" s="432"/>
      <c r="N82" s="40"/>
      <c r="O82" s="40"/>
      <c r="P82" s="40"/>
    </row>
    <row r="83" spans="1:16" ht="12.75">
      <c r="A83" s="161" t="s">
        <v>427</v>
      </c>
      <c r="B83" s="442" t="s">
        <v>354</v>
      </c>
      <c r="C83" s="493" t="s">
        <v>249</v>
      </c>
      <c r="D83" s="55"/>
      <c r="E83" s="122"/>
      <c r="F83" s="500" t="str">
        <f>LEFT(C83,5)&amp;E83</f>
        <v>1103</v>
      </c>
      <c r="G83" s="56"/>
      <c r="H83" s="69"/>
      <c r="I83" s="69"/>
      <c r="J83" s="121"/>
      <c r="K83" s="645" t="s">
        <v>249</v>
      </c>
      <c r="M83" s="432"/>
      <c r="N83" s="40"/>
      <c r="O83" s="40"/>
      <c r="P83" s="40"/>
    </row>
    <row r="84" spans="1:16" ht="12.75">
      <c r="A84" s="133">
        <v>23</v>
      </c>
      <c r="B84" s="479" t="s">
        <v>355</v>
      </c>
      <c r="C84" s="495">
        <v>120</v>
      </c>
      <c r="D84" s="55"/>
      <c r="E84" s="378"/>
      <c r="F84" s="495">
        <v>120</v>
      </c>
      <c r="G84" s="56"/>
      <c r="H84" s="69"/>
      <c r="I84" s="69"/>
      <c r="J84" s="121"/>
      <c r="K84" s="645">
        <v>120</v>
      </c>
      <c r="M84" s="432"/>
      <c r="N84" s="40"/>
      <c r="O84" s="40"/>
      <c r="P84" s="40"/>
    </row>
    <row r="85" spans="1:16" ht="12.75">
      <c r="A85" s="161" t="s">
        <v>428</v>
      </c>
      <c r="B85" s="442" t="s">
        <v>355</v>
      </c>
      <c r="C85" s="493" t="s">
        <v>303</v>
      </c>
      <c r="D85" s="55"/>
      <c r="E85" s="122"/>
      <c r="F85" s="500" t="str">
        <f>LEFT(C85,5)&amp;E85</f>
        <v>1200</v>
      </c>
      <c r="G85" s="56"/>
      <c r="H85" s="69"/>
      <c r="I85" s="69"/>
      <c r="J85" s="121"/>
      <c r="K85" s="645" t="s">
        <v>303</v>
      </c>
      <c r="M85" s="432"/>
      <c r="N85" s="40"/>
      <c r="O85" s="40"/>
      <c r="P85" s="40"/>
    </row>
    <row r="86" spans="1:16" ht="12.75">
      <c r="A86" s="460" t="s">
        <v>462</v>
      </c>
      <c r="B86" s="474" t="s">
        <v>586</v>
      </c>
      <c r="C86" s="491">
        <v>13</v>
      </c>
      <c r="D86" s="117"/>
      <c r="E86" s="489"/>
      <c r="F86" s="567">
        <v>13</v>
      </c>
      <c r="G86" s="56"/>
      <c r="H86" s="69"/>
      <c r="I86" s="69"/>
      <c r="J86" s="121"/>
      <c r="K86" s="645">
        <v>13</v>
      </c>
      <c r="M86" s="432"/>
      <c r="N86" s="40"/>
      <c r="O86" s="40"/>
      <c r="P86" s="40"/>
    </row>
    <row r="87" spans="1:16" ht="12.75">
      <c r="A87" s="467">
        <v>24</v>
      </c>
      <c r="B87" s="479" t="s">
        <v>635</v>
      </c>
      <c r="C87" s="495" t="s">
        <v>454</v>
      </c>
      <c r="D87" s="117"/>
      <c r="E87" s="489"/>
      <c r="F87" s="495" t="s">
        <v>454</v>
      </c>
      <c r="G87" s="56"/>
      <c r="H87" s="69"/>
      <c r="I87" s="69"/>
      <c r="J87" s="121"/>
      <c r="K87" s="645" t="s">
        <v>454</v>
      </c>
      <c r="M87" s="432"/>
      <c r="N87" s="40"/>
      <c r="O87" s="40"/>
      <c r="P87" s="40"/>
    </row>
    <row r="88" spans="1:16" ht="12.75">
      <c r="A88" s="161" t="s">
        <v>429</v>
      </c>
      <c r="B88" s="442" t="s">
        <v>356</v>
      </c>
      <c r="C88" s="493" t="s">
        <v>260</v>
      </c>
      <c r="D88" s="55"/>
      <c r="E88" s="378"/>
      <c r="F88" s="500" t="str">
        <f>LEFT(C88,5)&amp;E88</f>
        <v>1311</v>
      </c>
      <c r="G88" s="56"/>
      <c r="H88" s="69"/>
      <c r="I88" s="69"/>
      <c r="J88" s="121"/>
      <c r="K88" s="645" t="s">
        <v>260</v>
      </c>
      <c r="M88" s="432"/>
      <c r="N88" s="40"/>
      <c r="O88" s="40"/>
      <c r="P88" s="40"/>
    </row>
    <row r="89" spans="1:16" ht="12.75">
      <c r="A89" s="177" t="s">
        <v>431</v>
      </c>
      <c r="B89" s="442" t="s">
        <v>357</v>
      </c>
      <c r="C89" s="493" t="s">
        <v>265</v>
      </c>
      <c r="D89" s="55"/>
      <c r="E89" s="378"/>
      <c r="F89" s="500" t="str">
        <f>LEFT(C89,5)&amp;E89</f>
        <v>1312</v>
      </c>
      <c r="G89" s="56"/>
      <c r="H89" s="69"/>
      <c r="I89" s="69"/>
      <c r="J89" s="121"/>
      <c r="K89" s="645" t="s">
        <v>265</v>
      </c>
      <c r="M89" s="432"/>
      <c r="N89" s="40"/>
      <c r="O89" s="40"/>
      <c r="P89" s="40"/>
    </row>
    <row r="90" spans="1:16" ht="12.75">
      <c r="A90" s="133">
        <v>25</v>
      </c>
      <c r="B90" s="479" t="s">
        <v>358</v>
      </c>
      <c r="C90" s="495" t="s">
        <v>672</v>
      </c>
      <c r="D90" s="55"/>
      <c r="E90" s="378"/>
      <c r="F90" s="495" t="s">
        <v>672</v>
      </c>
      <c r="G90" s="56"/>
      <c r="H90" s="69"/>
      <c r="I90" s="69"/>
      <c r="J90" s="121"/>
      <c r="K90" s="645" t="s">
        <v>672</v>
      </c>
      <c r="M90" s="432"/>
      <c r="N90" s="40"/>
      <c r="O90" s="40"/>
      <c r="P90" s="40"/>
    </row>
    <row r="91" spans="1:16" ht="12.75">
      <c r="A91" s="161" t="s">
        <v>432</v>
      </c>
      <c r="B91" s="442" t="s">
        <v>359</v>
      </c>
      <c r="C91" s="493" t="s">
        <v>304</v>
      </c>
      <c r="D91" s="55"/>
      <c r="E91" s="378"/>
      <c r="F91" s="500" t="str">
        <f>LEFT(C91,5)&amp;E91</f>
        <v>1324</v>
      </c>
      <c r="G91" s="56"/>
      <c r="H91" s="69"/>
      <c r="I91" s="69"/>
      <c r="J91" s="121"/>
      <c r="K91" s="645" t="s">
        <v>304</v>
      </c>
      <c r="M91" s="432"/>
      <c r="N91" s="40"/>
      <c r="O91" s="40"/>
      <c r="P91" s="40"/>
    </row>
    <row r="92" spans="1:16" ht="12.75">
      <c r="A92" s="133">
        <v>27</v>
      </c>
      <c r="B92" s="479" t="s">
        <v>360</v>
      </c>
      <c r="C92" s="495" t="s">
        <v>636</v>
      </c>
      <c r="D92" s="55"/>
      <c r="E92" s="378"/>
      <c r="F92" s="495" t="s">
        <v>636</v>
      </c>
      <c r="G92" s="56"/>
      <c r="H92" s="69"/>
      <c r="I92" s="69"/>
      <c r="J92" s="121"/>
      <c r="K92" s="645" t="s">
        <v>636</v>
      </c>
      <c r="M92" s="432"/>
      <c r="N92" s="40"/>
      <c r="O92" s="40"/>
      <c r="P92" s="40"/>
    </row>
    <row r="93" spans="1:16" ht="12.75">
      <c r="A93" s="161" t="s">
        <v>433</v>
      </c>
      <c r="B93" s="442" t="s">
        <v>360</v>
      </c>
      <c r="C93" s="493" t="s">
        <v>270</v>
      </c>
      <c r="D93" s="55"/>
      <c r="E93" s="378"/>
      <c r="F93" s="500" t="str">
        <f>LEFT(C93,5)&amp;E93</f>
        <v>1420</v>
      </c>
      <c r="G93" s="56"/>
      <c r="H93" s="69"/>
      <c r="I93" s="69"/>
      <c r="J93" s="121"/>
      <c r="K93" s="645" t="s">
        <v>270</v>
      </c>
      <c r="M93" s="432"/>
      <c r="N93" s="40"/>
      <c r="O93" s="40"/>
      <c r="P93" s="40"/>
    </row>
    <row r="94" spans="1:16" ht="12.75">
      <c r="A94" s="460" t="s">
        <v>198</v>
      </c>
      <c r="B94" s="474" t="s">
        <v>587</v>
      </c>
      <c r="C94" s="491">
        <v>16</v>
      </c>
      <c r="D94" s="117"/>
      <c r="E94" s="489"/>
      <c r="F94" s="567">
        <v>16</v>
      </c>
      <c r="G94" s="56"/>
      <c r="H94" s="69"/>
      <c r="I94" s="69"/>
      <c r="J94" s="121"/>
      <c r="K94" s="645">
        <v>16</v>
      </c>
      <c r="M94" s="432"/>
      <c r="N94" s="40"/>
      <c r="O94" s="40"/>
      <c r="P94" s="40"/>
    </row>
    <row r="95" spans="1:16" ht="12.75">
      <c r="A95" s="467">
        <v>28</v>
      </c>
      <c r="B95" s="479" t="s">
        <v>361</v>
      </c>
      <c r="C95" s="495" t="s">
        <v>637</v>
      </c>
      <c r="D95" s="117"/>
      <c r="E95" s="489"/>
      <c r="F95" s="495" t="s">
        <v>637</v>
      </c>
      <c r="G95" s="56"/>
      <c r="H95" s="69"/>
      <c r="I95" s="69"/>
      <c r="J95" s="121"/>
      <c r="K95" s="645" t="s">
        <v>637</v>
      </c>
      <c r="M95" s="432"/>
      <c r="N95" s="40"/>
      <c r="O95" s="40"/>
      <c r="P95" s="40"/>
    </row>
    <row r="96" spans="1:16" ht="12.75">
      <c r="A96" s="161" t="s">
        <v>434</v>
      </c>
      <c r="B96" s="442" t="s">
        <v>361</v>
      </c>
      <c r="C96" s="493" t="s">
        <v>13</v>
      </c>
      <c r="D96" s="55"/>
      <c r="E96" s="378"/>
      <c r="F96" s="500" t="str">
        <f>LEFT(C96,5)&amp;E96</f>
        <v>1610</v>
      </c>
      <c r="G96" s="56"/>
      <c r="H96" s="69"/>
      <c r="I96" s="69"/>
      <c r="J96" s="121"/>
      <c r="K96" s="645" t="s">
        <v>13</v>
      </c>
      <c r="M96" s="432"/>
      <c r="N96" s="40"/>
      <c r="O96" s="40"/>
      <c r="P96" s="40"/>
    </row>
    <row r="97" spans="1:16" ht="25.5">
      <c r="A97" s="469">
        <v>29</v>
      </c>
      <c r="B97" s="479" t="s">
        <v>920</v>
      </c>
      <c r="C97" s="495" t="s">
        <v>458</v>
      </c>
      <c r="D97" s="55"/>
      <c r="E97" s="378"/>
      <c r="F97" s="495" t="s">
        <v>458</v>
      </c>
      <c r="G97" s="56"/>
      <c r="H97" s="20"/>
      <c r="I97" s="20"/>
      <c r="J97" s="121"/>
      <c r="K97" s="645" t="s">
        <v>458</v>
      </c>
      <c r="M97" s="432"/>
      <c r="N97" s="40"/>
      <c r="O97" s="40"/>
      <c r="P97" s="40"/>
    </row>
    <row r="98" spans="1:16" ht="12.75">
      <c r="A98" s="605" t="s">
        <v>435</v>
      </c>
      <c r="B98" s="442" t="s">
        <v>362</v>
      </c>
      <c r="C98" s="615" t="s">
        <v>14</v>
      </c>
      <c r="D98" s="55"/>
      <c r="E98" s="378"/>
      <c r="F98" s="500" t="str">
        <f>LEFT(C98,5)&amp;E98</f>
        <v>1622</v>
      </c>
      <c r="G98" s="622"/>
      <c r="H98" s="20"/>
      <c r="I98" s="20"/>
      <c r="J98" s="121"/>
      <c r="K98" s="645" t="s">
        <v>14</v>
      </c>
      <c r="M98" s="432"/>
      <c r="N98" s="40"/>
      <c r="O98" s="40"/>
      <c r="P98" s="40"/>
    </row>
    <row r="99" spans="1:16" ht="12.75">
      <c r="A99" s="460" t="s">
        <v>465</v>
      </c>
      <c r="B99" s="474" t="s">
        <v>588</v>
      </c>
      <c r="C99" s="491">
        <v>17</v>
      </c>
      <c r="D99" s="117"/>
      <c r="E99" s="489"/>
      <c r="F99" s="567">
        <v>17</v>
      </c>
      <c r="G99" s="56"/>
      <c r="H99" s="20"/>
      <c r="I99" s="20"/>
      <c r="J99" s="121"/>
      <c r="K99" s="645">
        <v>17</v>
      </c>
      <c r="M99" s="432"/>
      <c r="N99" s="40"/>
      <c r="O99" s="40"/>
      <c r="P99" s="40"/>
    </row>
    <row r="100" spans="1:16" ht="12.75">
      <c r="A100" s="467">
        <v>30</v>
      </c>
      <c r="B100" s="479" t="s">
        <v>638</v>
      </c>
      <c r="C100" s="495" t="s">
        <v>461</v>
      </c>
      <c r="D100" s="117"/>
      <c r="E100" s="489"/>
      <c r="F100" s="495" t="s">
        <v>461</v>
      </c>
      <c r="G100" s="56"/>
      <c r="H100" s="20"/>
      <c r="I100" s="20"/>
      <c r="J100" s="121"/>
      <c r="K100" s="645" t="s">
        <v>461</v>
      </c>
      <c r="M100" s="432"/>
      <c r="N100" s="40"/>
      <c r="O100" s="40"/>
      <c r="P100" s="40"/>
    </row>
    <row r="101" spans="1:16" ht="12.75">
      <c r="A101" s="161" t="s">
        <v>436</v>
      </c>
      <c r="B101" s="442" t="s">
        <v>363</v>
      </c>
      <c r="C101" s="493" t="s">
        <v>272</v>
      </c>
      <c r="D101" s="55"/>
      <c r="E101" s="378"/>
      <c r="F101" s="500" t="str">
        <f>LEFT(C101,5)&amp;E101</f>
        <v>1701</v>
      </c>
      <c r="G101" s="56"/>
      <c r="H101" s="20"/>
      <c r="I101" s="20"/>
      <c r="J101" s="121"/>
      <c r="K101" s="645" t="s">
        <v>272</v>
      </c>
      <c r="M101" s="432"/>
      <c r="N101" s="40"/>
      <c r="O101" s="40"/>
      <c r="P101" s="40"/>
    </row>
    <row r="102" spans="1:16" ht="12.75">
      <c r="A102" s="161" t="s">
        <v>541</v>
      </c>
      <c r="B102" s="442" t="s">
        <v>364</v>
      </c>
      <c r="C102" s="493" t="s">
        <v>274</v>
      </c>
      <c r="D102" s="55"/>
      <c r="E102" s="378"/>
      <c r="F102" s="500" t="str">
        <f>LEFT(C102,5)&amp;E102</f>
        <v>1702</v>
      </c>
      <c r="G102" s="56"/>
      <c r="H102" s="69"/>
      <c r="I102" s="69"/>
      <c r="J102" s="121"/>
      <c r="K102" s="645" t="s">
        <v>274</v>
      </c>
      <c r="M102" s="432"/>
      <c r="N102" s="40"/>
      <c r="O102" s="40"/>
      <c r="P102" s="40"/>
    </row>
    <row r="103" spans="1:16" ht="12.75">
      <c r="A103" s="460" t="s">
        <v>467</v>
      </c>
      <c r="B103" s="474" t="s">
        <v>589</v>
      </c>
      <c r="C103" s="491">
        <v>19</v>
      </c>
      <c r="D103" s="117"/>
      <c r="E103" s="489"/>
      <c r="F103" s="567">
        <v>19</v>
      </c>
      <c r="G103" s="56"/>
      <c r="H103" s="69"/>
      <c r="I103" s="69"/>
      <c r="J103" s="121"/>
      <c r="K103" s="645">
        <v>19</v>
      </c>
      <c r="M103" s="432"/>
      <c r="N103" s="40"/>
      <c r="O103" s="40"/>
      <c r="P103" s="40"/>
    </row>
    <row r="104" spans="1:16" ht="12.75">
      <c r="A104" s="467">
        <v>31</v>
      </c>
      <c r="B104" s="479" t="s">
        <v>365</v>
      </c>
      <c r="C104" s="495" t="s">
        <v>639</v>
      </c>
      <c r="D104" s="117"/>
      <c r="E104" s="489"/>
      <c r="F104" s="495" t="s">
        <v>639</v>
      </c>
      <c r="G104" s="56"/>
      <c r="H104" s="69"/>
      <c r="I104" s="69"/>
      <c r="J104" s="121"/>
      <c r="K104" s="645" t="s">
        <v>639</v>
      </c>
      <c r="M104" s="432"/>
      <c r="N104" s="40"/>
      <c r="O104" s="40"/>
      <c r="P104" s="40"/>
    </row>
    <row r="105" spans="1:16" ht="12.75">
      <c r="A105" s="161" t="s">
        <v>542</v>
      </c>
      <c r="B105" s="442" t="s">
        <v>365</v>
      </c>
      <c r="C105" s="493" t="s">
        <v>275</v>
      </c>
      <c r="D105" s="55"/>
      <c r="E105" s="378"/>
      <c r="F105" s="500" t="str">
        <f>LEFT(C105,5)&amp;E105</f>
        <v>1910</v>
      </c>
      <c r="G105" s="56"/>
      <c r="H105" s="69"/>
      <c r="I105" s="69"/>
      <c r="J105" s="121"/>
      <c r="K105" s="645" t="s">
        <v>275</v>
      </c>
      <c r="M105" s="432"/>
      <c r="N105" s="40"/>
      <c r="O105" s="40"/>
      <c r="P105" s="40"/>
    </row>
    <row r="106" spans="1:16" ht="12.75">
      <c r="A106" s="133">
        <v>32</v>
      </c>
      <c r="B106" s="479" t="s">
        <v>366</v>
      </c>
      <c r="C106" s="495" t="s">
        <v>640</v>
      </c>
      <c r="D106" s="55"/>
      <c r="E106" s="378"/>
      <c r="F106" s="495" t="s">
        <v>640</v>
      </c>
      <c r="G106" s="56"/>
      <c r="H106" s="69"/>
      <c r="I106" s="69"/>
      <c r="J106" s="121"/>
      <c r="K106" s="645" t="s">
        <v>640</v>
      </c>
      <c r="M106" s="432"/>
      <c r="N106" s="40"/>
      <c r="O106" s="40"/>
      <c r="P106" s="40"/>
    </row>
    <row r="107" spans="1:16" ht="12.75">
      <c r="A107" s="161" t="s">
        <v>544</v>
      </c>
      <c r="B107" s="442" t="s">
        <v>366</v>
      </c>
      <c r="C107" s="493" t="s">
        <v>277</v>
      </c>
      <c r="D107" s="55"/>
      <c r="E107" s="378"/>
      <c r="F107" s="500" t="str">
        <f>LEFT(C107,5)&amp;E107</f>
        <v>1920</v>
      </c>
      <c r="G107" s="56"/>
      <c r="H107" s="69"/>
      <c r="I107" s="69"/>
      <c r="J107" s="121"/>
      <c r="K107" s="645" t="s">
        <v>277</v>
      </c>
      <c r="M107" s="432"/>
      <c r="N107" s="40"/>
      <c r="O107" s="40"/>
      <c r="P107" s="40"/>
    </row>
    <row r="108" spans="1:16" ht="12.75">
      <c r="A108" s="460" t="s">
        <v>470</v>
      </c>
      <c r="B108" s="474" t="s">
        <v>590</v>
      </c>
      <c r="C108" s="491">
        <v>20</v>
      </c>
      <c r="D108" s="117"/>
      <c r="E108" s="489"/>
      <c r="F108" s="567">
        <v>20</v>
      </c>
      <c r="G108" s="56"/>
      <c r="H108" s="20"/>
      <c r="I108" s="20"/>
      <c r="J108" s="121"/>
      <c r="K108" s="645">
        <v>20</v>
      </c>
      <c r="M108" s="432"/>
      <c r="N108" s="40"/>
      <c r="O108" s="40"/>
      <c r="P108" s="40"/>
    </row>
    <row r="109" spans="1:16" ht="25.5">
      <c r="A109" s="467">
        <v>33</v>
      </c>
      <c r="B109" s="479" t="s">
        <v>641</v>
      </c>
      <c r="C109" s="495" t="s">
        <v>464</v>
      </c>
      <c r="D109" s="117"/>
      <c r="E109" s="489"/>
      <c r="F109" s="495" t="s">
        <v>464</v>
      </c>
      <c r="G109" s="56"/>
      <c r="H109" s="20"/>
      <c r="I109" s="20"/>
      <c r="J109" s="121"/>
      <c r="K109" s="645" t="s">
        <v>464</v>
      </c>
      <c r="M109" s="432"/>
      <c r="N109" s="40"/>
      <c r="O109" s="40"/>
      <c r="P109" s="40"/>
    </row>
    <row r="110" spans="1:16" ht="12.75">
      <c r="A110" s="161" t="s">
        <v>546</v>
      </c>
      <c r="B110" s="442" t="s">
        <v>367</v>
      </c>
      <c r="C110" s="493" t="s">
        <v>278</v>
      </c>
      <c r="D110" s="55"/>
      <c r="E110" s="378"/>
      <c r="F110" s="500" t="str">
        <f>LEFT(C110,5)&amp;E110</f>
        <v>2011</v>
      </c>
      <c r="G110" s="56"/>
      <c r="H110" s="20"/>
      <c r="I110" s="20"/>
      <c r="J110" s="121"/>
      <c r="K110" s="645" t="s">
        <v>278</v>
      </c>
      <c r="M110" s="432"/>
      <c r="N110" s="40"/>
      <c r="O110" s="40"/>
      <c r="P110" s="40"/>
    </row>
    <row r="111" spans="1:16" ht="12.75">
      <c r="A111" s="161" t="s">
        <v>548</v>
      </c>
      <c r="B111" s="442" t="s">
        <v>368</v>
      </c>
      <c r="C111" s="493" t="s">
        <v>305</v>
      </c>
      <c r="D111" s="101"/>
      <c r="E111" s="378"/>
      <c r="F111" s="500" t="str">
        <f>LEFT(C111,5)&amp;E111</f>
        <v>2012</v>
      </c>
      <c r="G111" s="56"/>
      <c r="H111" s="69"/>
      <c r="I111" s="69"/>
      <c r="J111" s="121"/>
      <c r="K111" s="645" t="s">
        <v>305</v>
      </c>
      <c r="M111" s="432"/>
      <c r="N111" s="40"/>
      <c r="O111" s="40"/>
      <c r="P111" s="40"/>
    </row>
    <row r="112" spans="1:16" ht="12.75">
      <c r="A112" s="161" t="s">
        <v>550</v>
      </c>
      <c r="B112" s="442" t="s">
        <v>369</v>
      </c>
      <c r="C112" s="493" t="s">
        <v>279</v>
      </c>
      <c r="D112" s="55"/>
      <c r="E112" s="378"/>
      <c r="F112" s="500" t="str">
        <f>LEFT(C112,5)&amp;E112</f>
        <v>2013</v>
      </c>
      <c r="G112" s="56"/>
      <c r="H112" s="108"/>
      <c r="I112" s="108"/>
      <c r="J112" s="121"/>
      <c r="K112" s="645" t="s">
        <v>279</v>
      </c>
      <c r="M112" s="432"/>
      <c r="N112" s="40"/>
      <c r="O112" s="40"/>
      <c r="P112" s="40"/>
    </row>
    <row r="113" spans="1:16" ht="12.75">
      <c r="A113" s="133">
        <v>34</v>
      </c>
      <c r="B113" s="479" t="s">
        <v>642</v>
      </c>
      <c r="C113" s="495" t="s">
        <v>673</v>
      </c>
      <c r="D113" s="55"/>
      <c r="E113" s="378"/>
      <c r="F113" s="495" t="s">
        <v>673</v>
      </c>
      <c r="G113" s="56"/>
      <c r="H113" s="69"/>
      <c r="I113" s="69"/>
      <c r="J113" s="121"/>
      <c r="K113" s="645" t="s">
        <v>673</v>
      </c>
      <c r="M113" s="432"/>
      <c r="N113" s="40"/>
      <c r="O113" s="40"/>
      <c r="P113" s="40"/>
    </row>
    <row r="114" spans="1:16" s="634" customFormat="1" ht="25.5">
      <c r="A114" s="723" t="s">
        <v>552</v>
      </c>
      <c r="B114" s="719" t="s">
        <v>2118</v>
      </c>
      <c r="C114" s="897" t="s">
        <v>306</v>
      </c>
      <c r="D114" s="676"/>
      <c r="E114" s="724"/>
      <c r="F114" s="898" t="str">
        <f>LEFT(C114,5)&amp;E114</f>
        <v>2021</v>
      </c>
      <c r="G114" s="899"/>
      <c r="H114" s="256"/>
      <c r="I114" s="256"/>
      <c r="J114" s="900"/>
      <c r="K114" s="901" t="s">
        <v>306</v>
      </c>
      <c r="L114" s="902"/>
      <c r="M114" s="903"/>
      <c r="N114" s="633"/>
      <c r="O114" s="633"/>
      <c r="P114" s="633"/>
    </row>
    <row r="115" spans="1:16" s="74" customFormat="1" ht="12.75">
      <c r="A115" s="161" t="s">
        <v>554</v>
      </c>
      <c r="B115" s="442" t="s">
        <v>370</v>
      </c>
      <c r="C115" s="493" t="s">
        <v>15</v>
      </c>
      <c r="D115" s="101"/>
      <c r="E115" s="378"/>
      <c r="F115" s="500" t="str">
        <f>LEFT(C115,5)&amp;E115</f>
        <v>2022</v>
      </c>
      <c r="G115" s="65"/>
      <c r="H115" s="5"/>
      <c r="I115" s="5"/>
      <c r="J115" s="121"/>
      <c r="K115" s="645" t="s">
        <v>15</v>
      </c>
      <c r="M115" s="432"/>
      <c r="N115" s="40"/>
      <c r="O115" s="40"/>
      <c r="P115" s="40"/>
    </row>
    <row r="116" spans="1:16" s="40" customFormat="1" ht="12.75">
      <c r="A116" s="177" t="s">
        <v>556</v>
      </c>
      <c r="B116" s="442" t="s">
        <v>894</v>
      </c>
      <c r="C116" s="493" t="s">
        <v>896</v>
      </c>
      <c r="D116" s="363" t="s">
        <v>896</v>
      </c>
      <c r="E116" s="409"/>
      <c r="F116" s="627" t="s">
        <v>896</v>
      </c>
      <c r="G116" s="628"/>
      <c r="H116" s="155"/>
      <c r="I116" s="155"/>
      <c r="J116" s="121"/>
      <c r="K116" s="645" t="s">
        <v>896</v>
      </c>
      <c r="L116" s="128"/>
      <c r="M116" s="432"/>
    </row>
    <row r="117" spans="1:16" ht="12.75">
      <c r="A117" s="161" t="s">
        <v>723</v>
      </c>
      <c r="B117" s="442" t="s">
        <v>371</v>
      </c>
      <c r="C117" s="493" t="s">
        <v>281</v>
      </c>
      <c r="D117" s="55"/>
      <c r="E117" s="409"/>
      <c r="F117" s="500" t="str">
        <f>LEFT(C117,5)&amp;E117</f>
        <v>2029</v>
      </c>
      <c r="G117" s="56"/>
      <c r="H117" s="69"/>
      <c r="I117" s="69"/>
      <c r="J117" s="121"/>
      <c r="K117" s="645" t="s">
        <v>281</v>
      </c>
      <c r="M117" s="432"/>
      <c r="N117" s="40"/>
      <c r="O117" s="40"/>
      <c r="P117" s="40"/>
    </row>
    <row r="118" spans="1:16" ht="12.75">
      <c r="A118" s="460" t="s">
        <v>473</v>
      </c>
      <c r="B118" s="474" t="s">
        <v>591</v>
      </c>
      <c r="C118" s="491">
        <v>21</v>
      </c>
      <c r="D118" s="117"/>
      <c r="E118" s="489"/>
      <c r="F118" s="567">
        <v>21</v>
      </c>
      <c r="G118" s="56"/>
      <c r="H118" s="69"/>
      <c r="I118" s="69"/>
      <c r="J118" s="121"/>
      <c r="K118" s="645">
        <v>21</v>
      </c>
      <c r="M118" s="432"/>
      <c r="N118" s="40"/>
      <c r="O118" s="40"/>
      <c r="P118" s="40"/>
    </row>
    <row r="119" spans="1:16" ht="12.75">
      <c r="A119" s="467">
        <v>36</v>
      </c>
      <c r="B119" s="479" t="s">
        <v>372</v>
      </c>
      <c r="C119" s="495" t="s">
        <v>466</v>
      </c>
      <c r="D119" s="117"/>
      <c r="E119" s="489"/>
      <c r="F119" s="495" t="s">
        <v>466</v>
      </c>
      <c r="G119" s="56"/>
      <c r="H119" s="69"/>
      <c r="I119" s="69"/>
      <c r="J119" s="121"/>
      <c r="K119" s="645" t="s">
        <v>466</v>
      </c>
      <c r="M119" s="432"/>
      <c r="N119" s="40"/>
      <c r="O119" s="40"/>
      <c r="P119" s="40"/>
    </row>
    <row r="120" spans="1:16" ht="12.75">
      <c r="A120" s="161" t="s">
        <v>724</v>
      </c>
      <c r="B120" s="442" t="s">
        <v>372</v>
      </c>
      <c r="C120" s="493" t="s">
        <v>282</v>
      </c>
      <c r="D120" s="55"/>
      <c r="E120" s="378"/>
      <c r="F120" s="500" t="str">
        <f>LEFT(C120,5)&amp;E120</f>
        <v>2100</v>
      </c>
      <c r="G120" s="56"/>
      <c r="H120" s="69"/>
      <c r="I120" s="69"/>
      <c r="J120" s="121"/>
      <c r="K120" s="645" t="s">
        <v>282</v>
      </c>
      <c r="M120" s="432"/>
      <c r="N120" s="40"/>
      <c r="O120" s="40"/>
      <c r="P120" s="40"/>
    </row>
    <row r="121" spans="1:16" ht="12.75">
      <c r="A121" s="460" t="s">
        <v>476</v>
      </c>
      <c r="B121" s="474" t="s">
        <v>592</v>
      </c>
      <c r="C121" s="491">
        <v>22</v>
      </c>
      <c r="D121" s="117"/>
      <c r="E121" s="489"/>
      <c r="F121" s="567">
        <v>22</v>
      </c>
      <c r="G121" s="56"/>
      <c r="H121" s="5"/>
      <c r="I121" s="5"/>
      <c r="J121" s="121"/>
      <c r="K121" s="645">
        <v>22</v>
      </c>
      <c r="M121" s="432"/>
      <c r="N121" s="40"/>
      <c r="O121" s="40"/>
      <c r="P121" s="40"/>
    </row>
    <row r="122" spans="1:16" ht="12.75">
      <c r="A122" s="467">
        <v>37</v>
      </c>
      <c r="B122" s="479" t="s">
        <v>373</v>
      </c>
      <c r="C122" s="495" t="s">
        <v>469</v>
      </c>
      <c r="D122" s="117"/>
      <c r="E122" s="489"/>
      <c r="F122" s="495" t="s">
        <v>469</v>
      </c>
      <c r="G122" s="56"/>
      <c r="H122" s="5"/>
      <c r="I122" s="5"/>
      <c r="J122" s="121"/>
      <c r="K122" s="645" t="s">
        <v>469</v>
      </c>
      <c r="M122" s="432"/>
      <c r="N122" s="40"/>
      <c r="O122" s="40"/>
      <c r="P122" s="40"/>
    </row>
    <row r="123" spans="1:16" ht="12.75">
      <c r="A123" s="605" t="s">
        <v>725</v>
      </c>
      <c r="B123" s="442" t="s">
        <v>374</v>
      </c>
      <c r="C123" s="493" t="s">
        <v>1235</v>
      </c>
      <c r="D123" s="55"/>
      <c r="E123" s="378"/>
      <c r="F123" s="493" t="s">
        <v>1235</v>
      </c>
      <c r="G123" s="56"/>
      <c r="H123" s="5"/>
      <c r="I123" s="5"/>
      <c r="J123" s="121"/>
      <c r="K123" s="645" t="s">
        <v>1235</v>
      </c>
      <c r="M123" s="432"/>
      <c r="N123" s="40"/>
      <c r="O123" s="40"/>
      <c r="P123" s="40"/>
    </row>
    <row r="124" spans="1:16" s="40" customFormat="1" ht="12.75">
      <c r="A124" s="177" t="s">
        <v>726</v>
      </c>
      <c r="B124" s="442" t="s">
        <v>2111</v>
      </c>
      <c r="C124" s="493" t="s">
        <v>826</v>
      </c>
      <c r="D124" s="101"/>
      <c r="E124" s="409"/>
      <c r="F124" s="623" t="s">
        <v>826</v>
      </c>
      <c r="G124" s="628"/>
      <c r="H124" s="155"/>
      <c r="I124" s="155"/>
      <c r="J124" s="121"/>
      <c r="K124" s="411"/>
      <c r="L124" s="128"/>
      <c r="M124" s="895"/>
    </row>
    <row r="125" spans="1:16" ht="12.75">
      <c r="A125" s="133">
        <v>38</v>
      </c>
      <c r="B125" s="479" t="s">
        <v>375</v>
      </c>
      <c r="C125" s="495" t="s">
        <v>674</v>
      </c>
      <c r="D125" s="55"/>
      <c r="E125" s="378"/>
      <c r="F125" s="495" t="s">
        <v>674</v>
      </c>
      <c r="G125" s="56"/>
      <c r="H125" s="69"/>
      <c r="I125" s="69"/>
      <c r="J125" s="121"/>
      <c r="K125" s="645" t="s">
        <v>674</v>
      </c>
      <c r="M125" s="432"/>
      <c r="N125" s="40"/>
      <c r="O125" s="40"/>
      <c r="P125" s="40"/>
    </row>
    <row r="126" spans="1:16" ht="12.75">
      <c r="A126" s="161" t="s">
        <v>727</v>
      </c>
      <c r="B126" s="442" t="s">
        <v>375</v>
      </c>
      <c r="C126" s="493" t="s">
        <v>6</v>
      </c>
      <c r="D126" s="55"/>
      <c r="E126" s="378"/>
      <c r="F126" s="500" t="str">
        <f>LEFT(C126,5)&amp;E126</f>
        <v>2220</v>
      </c>
      <c r="G126" s="56"/>
      <c r="H126" s="69"/>
      <c r="I126" s="69"/>
      <c r="J126" s="121"/>
      <c r="K126" s="645" t="s">
        <v>6</v>
      </c>
      <c r="M126" s="432"/>
      <c r="N126" s="40"/>
      <c r="O126" s="40"/>
      <c r="P126" s="40"/>
    </row>
    <row r="127" spans="1:16" ht="12.75">
      <c r="A127" s="460" t="s">
        <v>477</v>
      </c>
      <c r="B127" s="474" t="s">
        <v>593</v>
      </c>
      <c r="C127" s="491">
        <v>23</v>
      </c>
      <c r="D127" s="55"/>
      <c r="E127" s="378"/>
      <c r="F127" s="567">
        <v>23</v>
      </c>
      <c r="G127" s="56"/>
      <c r="H127" s="20"/>
      <c r="I127" s="20"/>
      <c r="J127" s="121"/>
      <c r="K127" s="645">
        <v>23</v>
      </c>
      <c r="M127" s="432"/>
      <c r="N127" s="40"/>
      <c r="O127" s="40"/>
      <c r="P127" s="40"/>
    </row>
    <row r="128" spans="1:16" ht="12.75">
      <c r="A128" s="467">
        <v>39</v>
      </c>
      <c r="B128" s="479" t="s">
        <v>376</v>
      </c>
      <c r="C128" s="495" t="s">
        <v>472</v>
      </c>
      <c r="D128" s="55"/>
      <c r="E128" s="378"/>
      <c r="F128" s="495" t="s">
        <v>472</v>
      </c>
      <c r="G128" s="56"/>
      <c r="H128" s="20"/>
      <c r="I128" s="20"/>
      <c r="J128" s="121"/>
      <c r="K128" s="645" t="s">
        <v>472</v>
      </c>
      <c r="M128" s="432"/>
      <c r="N128" s="40"/>
      <c r="O128" s="40"/>
      <c r="P128" s="40"/>
    </row>
    <row r="129" spans="1:16" ht="12.75">
      <c r="A129" s="161" t="s">
        <v>559</v>
      </c>
      <c r="B129" s="442" t="s">
        <v>376</v>
      </c>
      <c r="C129" s="493" t="s">
        <v>285</v>
      </c>
      <c r="D129" s="55"/>
      <c r="E129" s="122"/>
      <c r="F129" s="500" t="str">
        <f>LEFT(C129,5)&amp;E129</f>
        <v>2310</v>
      </c>
      <c r="G129" s="56"/>
      <c r="H129" s="20"/>
      <c r="I129" s="20"/>
      <c r="J129" s="121"/>
      <c r="K129" s="645" t="s">
        <v>285</v>
      </c>
      <c r="M129" s="432"/>
      <c r="N129" s="40"/>
      <c r="O129" s="40"/>
      <c r="P129" s="40"/>
    </row>
    <row r="130" spans="1:16" ht="12.75">
      <c r="A130" s="133">
        <v>40</v>
      </c>
      <c r="B130" s="479" t="s">
        <v>767</v>
      </c>
      <c r="C130" s="495" t="s">
        <v>643</v>
      </c>
      <c r="D130" s="55"/>
      <c r="E130" s="378"/>
      <c r="F130" s="495" t="s">
        <v>643</v>
      </c>
      <c r="G130" s="56"/>
      <c r="H130" s="69"/>
      <c r="I130" s="69"/>
      <c r="J130" s="121"/>
      <c r="K130" s="645" t="s">
        <v>643</v>
      </c>
      <c r="M130" s="432"/>
      <c r="N130" s="40"/>
      <c r="O130" s="40"/>
      <c r="P130" s="40"/>
    </row>
    <row r="131" spans="1:16" ht="12.75">
      <c r="A131" s="161" t="s">
        <v>740</v>
      </c>
      <c r="B131" s="442" t="s">
        <v>703</v>
      </c>
      <c r="C131" s="493" t="s">
        <v>705</v>
      </c>
      <c r="D131" s="55"/>
      <c r="E131" s="378"/>
      <c r="F131" s="500" t="str">
        <f>LEFT(C131,5)&amp;E131</f>
        <v>2392</v>
      </c>
      <c r="G131" s="56"/>
      <c r="H131" s="69"/>
      <c r="I131" s="69"/>
      <c r="J131" s="121"/>
      <c r="K131" s="645" t="s">
        <v>705</v>
      </c>
      <c r="M131" s="432"/>
      <c r="N131" s="40"/>
      <c r="O131" s="40"/>
      <c r="P131" s="40"/>
    </row>
    <row r="132" spans="1:16" ht="12.75">
      <c r="A132" s="606" t="s">
        <v>741</v>
      </c>
      <c r="B132" s="442" t="s">
        <v>706</v>
      </c>
      <c r="C132" s="615" t="s">
        <v>705</v>
      </c>
      <c r="D132" s="55"/>
      <c r="E132" s="378"/>
      <c r="F132" s="627" t="s">
        <v>705</v>
      </c>
      <c r="G132" s="622"/>
      <c r="H132" s="42"/>
      <c r="I132" s="42"/>
      <c r="J132" s="121"/>
      <c r="K132" s="645" t="s">
        <v>705</v>
      </c>
      <c r="M132" s="432"/>
      <c r="N132" s="40"/>
      <c r="O132" s="40"/>
      <c r="P132" s="40"/>
    </row>
    <row r="133" spans="1:16" ht="12.75">
      <c r="A133" s="161" t="s">
        <v>743</v>
      </c>
      <c r="B133" s="442" t="s">
        <v>378</v>
      </c>
      <c r="C133" s="493" t="s">
        <v>7</v>
      </c>
      <c r="D133" s="55"/>
      <c r="E133" s="122"/>
      <c r="F133" s="500" t="str">
        <f>LEFT(C133,5)&amp;E133</f>
        <v>2394</v>
      </c>
      <c r="G133" s="56"/>
      <c r="H133" s="20"/>
      <c r="I133" s="20"/>
      <c r="J133" s="121"/>
      <c r="K133" s="645" t="s">
        <v>7</v>
      </c>
      <c r="M133" s="432"/>
      <c r="N133" s="40"/>
      <c r="O133" s="40"/>
      <c r="P133" s="40"/>
    </row>
    <row r="134" spans="1:16" ht="25.5">
      <c r="A134" s="161" t="s">
        <v>744</v>
      </c>
      <c r="B134" s="442" t="s">
        <v>379</v>
      </c>
      <c r="C134" s="493" t="s">
        <v>18</v>
      </c>
      <c r="D134" s="55"/>
      <c r="E134" s="122"/>
      <c r="F134" s="500" t="str">
        <f>LEFT(C134,5)&amp;E134</f>
        <v>2395</v>
      </c>
      <c r="G134" s="56"/>
      <c r="H134" s="20"/>
      <c r="I134" s="20"/>
      <c r="J134" s="121"/>
      <c r="K134" s="645" t="s">
        <v>18</v>
      </c>
      <c r="M134" s="432"/>
      <c r="N134" s="40"/>
      <c r="O134" s="40"/>
      <c r="P134" s="40"/>
    </row>
    <row r="135" spans="1:16" ht="12.75">
      <c r="A135" s="161" t="s">
        <v>745</v>
      </c>
      <c r="B135" s="442" t="s">
        <v>380</v>
      </c>
      <c r="C135" s="493" t="s">
        <v>19</v>
      </c>
      <c r="D135" s="55"/>
      <c r="E135" s="378"/>
      <c r="F135" s="500" t="str">
        <f>LEFT(C135,5)&amp;E135</f>
        <v>2396</v>
      </c>
      <c r="G135" s="622"/>
      <c r="H135" s="20"/>
      <c r="I135" s="20"/>
      <c r="J135" s="121"/>
      <c r="K135" s="645" t="s">
        <v>19</v>
      </c>
      <c r="M135" s="432"/>
      <c r="N135" s="40"/>
      <c r="O135" s="40"/>
      <c r="P135" s="40"/>
    </row>
    <row r="136" spans="1:16" ht="12.75">
      <c r="A136" s="460" t="s">
        <v>479</v>
      </c>
      <c r="B136" s="474" t="s">
        <v>594</v>
      </c>
      <c r="C136" s="491">
        <v>24</v>
      </c>
      <c r="D136" s="117"/>
      <c r="E136" s="489"/>
      <c r="F136" s="567">
        <v>24</v>
      </c>
      <c r="G136" s="56"/>
      <c r="H136" s="20"/>
      <c r="I136" s="20"/>
      <c r="J136" s="121"/>
      <c r="K136" s="645">
        <v>24</v>
      </c>
      <c r="M136" s="432"/>
      <c r="N136" s="40"/>
      <c r="O136" s="40"/>
      <c r="P136" s="40"/>
    </row>
    <row r="137" spans="1:16" ht="12.75">
      <c r="A137" s="467">
        <v>41</v>
      </c>
      <c r="B137" s="479" t="s">
        <v>381</v>
      </c>
      <c r="C137" s="495" t="s">
        <v>475</v>
      </c>
      <c r="D137" s="117"/>
      <c r="E137" s="489"/>
      <c r="F137" s="495" t="s">
        <v>475</v>
      </c>
      <c r="G137" s="56"/>
      <c r="H137" s="20"/>
      <c r="I137" s="20"/>
      <c r="J137" s="121"/>
      <c r="K137" s="645" t="s">
        <v>475</v>
      </c>
      <c r="M137" s="432"/>
      <c r="N137" s="40"/>
      <c r="O137" s="40"/>
      <c r="P137" s="40"/>
    </row>
    <row r="138" spans="1:16" ht="12.75">
      <c r="A138" s="161" t="s">
        <v>746</v>
      </c>
      <c r="B138" s="442" t="s">
        <v>381</v>
      </c>
      <c r="C138" s="493" t="s">
        <v>8</v>
      </c>
      <c r="D138" s="55"/>
      <c r="E138" s="122"/>
      <c r="F138" s="500" t="str">
        <f>LEFT(C138,5)&amp;E138</f>
        <v>2410</v>
      </c>
      <c r="G138" s="56"/>
      <c r="H138" s="20"/>
      <c r="I138" s="20"/>
      <c r="J138" s="121"/>
      <c r="K138" s="645" t="s">
        <v>8</v>
      </c>
      <c r="M138" s="432"/>
      <c r="N138" s="40"/>
      <c r="O138" s="40"/>
      <c r="P138" s="40"/>
    </row>
    <row r="139" spans="1:16" ht="12.75">
      <c r="A139" s="469">
        <v>42</v>
      </c>
      <c r="B139" s="479" t="s">
        <v>382</v>
      </c>
      <c r="C139" s="495" t="s">
        <v>645</v>
      </c>
      <c r="D139" s="55"/>
      <c r="E139" s="378"/>
      <c r="F139" s="495" t="s">
        <v>645</v>
      </c>
      <c r="G139" s="629"/>
      <c r="H139" s="20"/>
      <c r="I139" s="20"/>
      <c r="J139" s="121"/>
      <c r="K139" s="645" t="s">
        <v>645</v>
      </c>
      <c r="M139" s="432"/>
      <c r="N139" s="40"/>
      <c r="O139" s="40"/>
      <c r="P139" s="40"/>
    </row>
    <row r="140" spans="1:16" ht="12.75">
      <c r="A140" s="161" t="s">
        <v>747</v>
      </c>
      <c r="B140" s="442" t="s">
        <v>382</v>
      </c>
      <c r="C140" s="493" t="s">
        <v>287</v>
      </c>
      <c r="D140" s="55"/>
      <c r="E140" s="378"/>
      <c r="F140" s="500" t="str">
        <f>LEFT(C140,5)&amp;E140</f>
        <v>2420</v>
      </c>
      <c r="G140" s="56"/>
      <c r="H140" s="20"/>
      <c r="I140" s="20"/>
      <c r="J140" s="121"/>
      <c r="K140" s="645" t="s">
        <v>287</v>
      </c>
      <c r="M140" s="432"/>
      <c r="N140" s="40"/>
      <c r="O140" s="40"/>
      <c r="P140" s="40"/>
    </row>
    <row r="141" spans="1:16" ht="12.75">
      <c r="A141" s="460" t="s">
        <v>482</v>
      </c>
      <c r="B141" s="474" t="s">
        <v>595</v>
      </c>
      <c r="C141" s="491">
        <v>25</v>
      </c>
      <c r="D141" s="55"/>
      <c r="E141" s="378"/>
      <c r="F141" s="567">
        <v>25</v>
      </c>
      <c r="G141" s="56"/>
      <c r="H141" s="20"/>
      <c r="I141" s="20"/>
      <c r="J141" s="121"/>
      <c r="K141" s="645">
        <v>25</v>
      </c>
      <c r="M141" s="432"/>
      <c r="N141" s="40"/>
      <c r="O141" s="40"/>
      <c r="P141" s="40"/>
    </row>
    <row r="142" spans="1:16" ht="12.75">
      <c r="A142" s="467">
        <v>43</v>
      </c>
      <c r="B142" s="479" t="s">
        <v>649</v>
      </c>
      <c r="C142" s="495" t="s">
        <v>650</v>
      </c>
      <c r="D142" s="55"/>
      <c r="E142" s="378"/>
      <c r="F142" s="495" t="s">
        <v>650</v>
      </c>
      <c r="G142" s="56"/>
      <c r="H142" s="20"/>
      <c r="I142" s="20"/>
      <c r="J142" s="121"/>
      <c r="K142" s="645" t="s">
        <v>650</v>
      </c>
      <c r="M142" s="432"/>
      <c r="N142" s="40"/>
      <c r="O142" s="40"/>
      <c r="P142" s="40"/>
    </row>
    <row r="143" spans="1:16" ht="12.75">
      <c r="A143" s="161" t="s">
        <v>748</v>
      </c>
      <c r="B143" s="442" t="s">
        <v>383</v>
      </c>
      <c r="C143" s="493" t="s">
        <v>20</v>
      </c>
      <c r="D143" s="55"/>
      <c r="E143" s="378"/>
      <c r="F143" s="500" t="str">
        <f>LEFT(C143,5)&amp;E143</f>
        <v>2511</v>
      </c>
      <c r="G143" s="56"/>
      <c r="H143" s="20"/>
      <c r="I143" s="20"/>
      <c r="J143" s="121"/>
      <c r="K143" s="645" t="s">
        <v>20</v>
      </c>
      <c r="M143" s="432"/>
      <c r="N143" s="40"/>
      <c r="O143" s="40"/>
      <c r="P143" s="40"/>
    </row>
    <row r="144" spans="1:16" ht="12.75">
      <c r="A144" s="470">
        <v>44</v>
      </c>
      <c r="B144" s="479" t="s">
        <v>384</v>
      </c>
      <c r="C144" s="495" t="s">
        <v>651</v>
      </c>
      <c r="D144" s="55"/>
      <c r="E144" s="378"/>
      <c r="F144" s="495" t="s">
        <v>651</v>
      </c>
      <c r="G144" s="56"/>
      <c r="H144" s="20"/>
      <c r="I144" s="20"/>
      <c r="J144" s="121"/>
      <c r="K144" s="645" t="s">
        <v>651</v>
      </c>
      <c r="M144" s="432"/>
      <c r="N144" s="40"/>
      <c r="O144" s="40"/>
      <c r="P144" s="40"/>
    </row>
    <row r="145" spans="1:16" ht="12.75">
      <c r="A145" s="177" t="s">
        <v>749</v>
      </c>
      <c r="B145" s="442" t="s">
        <v>385</v>
      </c>
      <c r="C145" s="493" t="s">
        <v>21</v>
      </c>
      <c r="D145" s="55"/>
      <c r="E145" s="378"/>
      <c r="F145" s="500" t="str">
        <f>LEFT(C145,5)&amp;E145</f>
        <v>2599</v>
      </c>
      <c r="G145" s="56"/>
      <c r="H145" s="20"/>
      <c r="I145" s="20"/>
      <c r="J145" s="121"/>
      <c r="K145" s="645" t="s">
        <v>21</v>
      </c>
      <c r="M145" s="432"/>
      <c r="N145" s="40"/>
      <c r="O145" s="40"/>
      <c r="P145" s="40"/>
    </row>
    <row r="146" spans="1:16" ht="12.75">
      <c r="A146" s="460" t="s">
        <v>606</v>
      </c>
      <c r="B146" s="474" t="s">
        <v>596</v>
      </c>
      <c r="C146" s="491">
        <v>26</v>
      </c>
      <c r="D146" s="117"/>
      <c r="E146" s="489"/>
      <c r="F146" s="567">
        <v>26</v>
      </c>
      <c r="G146" s="56"/>
      <c r="H146" s="69"/>
      <c r="I146" s="69"/>
      <c r="J146" s="121"/>
      <c r="K146" s="645">
        <v>26</v>
      </c>
      <c r="M146" s="432"/>
      <c r="N146" s="40"/>
      <c r="O146" s="40"/>
      <c r="P146" s="40"/>
    </row>
    <row r="147" spans="1:16" ht="12.75">
      <c r="A147" s="467">
        <v>45</v>
      </c>
      <c r="B147" s="479" t="s">
        <v>386</v>
      </c>
      <c r="C147" s="495" t="s">
        <v>652</v>
      </c>
      <c r="D147" s="117"/>
      <c r="E147" s="489"/>
      <c r="F147" s="495" t="s">
        <v>652</v>
      </c>
      <c r="G147" s="56"/>
      <c r="H147" s="69"/>
      <c r="I147" s="69"/>
      <c r="J147" s="121"/>
      <c r="K147" s="645" t="s">
        <v>652</v>
      </c>
      <c r="M147" s="432"/>
      <c r="N147" s="40"/>
      <c r="O147" s="40"/>
      <c r="P147" s="40"/>
    </row>
    <row r="148" spans="1:16" ht="12.75">
      <c r="A148" s="161" t="s">
        <v>752</v>
      </c>
      <c r="B148" s="442" t="s">
        <v>386</v>
      </c>
      <c r="C148" s="493" t="s">
        <v>289</v>
      </c>
      <c r="D148" s="55"/>
      <c r="E148" s="378"/>
      <c r="F148" s="500" t="str">
        <f>LEFT(C148,5)&amp;E148</f>
        <v>2610</v>
      </c>
      <c r="G148" s="56"/>
      <c r="H148" s="69"/>
      <c r="I148" s="69"/>
      <c r="J148" s="121"/>
      <c r="K148" s="645" t="s">
        <v>289</v>
      </c>
      <c r="M148" s="432"/>
      <c r="N148" s="40"/>
      <c r="O148" s="40"/>
      <c r="P148" s="40"/>
    </row>
    <row r="149" spans="1:16" ht="12.75">
      <c r="A149" s="133">
        <v>46</v>
      </c>
      <c r="B149" s="479" t="s">
        <v>387</v>
      </c>
      <c r="C149" s="495" t="s">
        <v>653</v>
      </c>
      <c r="D149" s="55"/>
      <c r="E149" s="378"/>
      <c r="F149" s="495" t="s">
        <v>653</v>
      </c>
      <c r="G149" s="56"/>
      <c r="H149" s="69"/>
      <c r="I149" s="69"/>
      <c r="J149" s="121"/>
      <c r="K149" s="645" t="s">
        <v>653</v>
      </c>
      <c r="M149" s="432"/>
      <c r="N149" s="40"/>
      <c r="O149" s="40"/>
      <c r="P149" s="40"/>
    </row>
    <row r="150" spans="1:16" ht="12.75">
      <c r="A150" s="161" t="s">
        <v>753</v>
      </c>
      <c r="B150" s="442" t="s">
        <v>387</v>
      </c>
      <c r="C150" s="493" t="s">
        <v>290</v>
      </c>
      <c r="D150" s="55"/>
      <c r="E150" s="378"/>
      <c r="F150" s="500" t="str">
        <f>LEFT(C150,5)&amp;E150</f>
        <v>2630</v>
      </c>
      <c r="G150" s="56"/>
      <c r="H150" s="69"/>
      <c r="I150" s="69"/>
      <c r="J150" s="121"/>
      <c r="K150" s="645" t="s">
        <v>290</v>
      </c>
      <c r="M150" s="432"/>
      <c r="N150" s="40"/>
      <c r="O150" s="40"/>
      <c r="P150" s="40"/>
    </row>
    <row r="151" spans="1:16" ht="12.75">
      <c r="A151" s="460" t="s">
        <v>484</v>
      </c>
      <c r="B151" s="474" t="s">
        <v>597</v>
      </c>
      <c r="C151" s="491">
        <v>27</v>
      </c>
      <c r="D151" s="55"/>
      <c r="E151" s="378"/>
      <c r="F151" s="567">
        <v>27</v>
      </c>
      <c r="G151" s="56"/>
      <c r="H151" s="69"/>
      <c r="I151" s="69"/>
      <c r="J151" s="121"/>
      <c r="K151" s="645">
        <v>27</v>
      </c>
      <c r="M151" s="432"/>
      <c r="N151" s="40"/>
      <c r="O151" s="40"/>
      <c r="P151" s="40"/>
    </row>
    <row r="152" spans="1:16" ht="25.5">
      <c r="A152" s="467">
        <v>47</v>
      </c>
      <c r="B152" s="479" t="s">
        <v>388</v>
      </c>
      <c r="C152" s="495" t="s">
        <v>481</v>
      </c>
      <c r="D152" s="55"/>
      <c r="E152" s="378"/>
      <c r="F152" s="495" t="s">
        <v>481</v>
      </c>
      <c r="G152" s="56"/>
      <c r="H152" s="69"/>
      <c r="I152" s="69"/>
      <c r="J152" s="121"/>
      <c r="K152" s="645" t="s">
        <v>481</v>
      </c>
      <c r="M152" s="432"/>
      <c r="N152" s="40"/>
      <c r="O152" s="40"/>
      <c r="P152" s="40"/>
    </row>
    <row r="153" spans="1:16" ht="25.5">
      <c r="A153" s="161" t="s">
        <v>754</v>
      </c>
      <c r="B153" s="442" t="s">
        <v>388</v>
      </c>
      <c r="C153" s="493" t="s">
        <v>291</v>
      </c>
      <c r="D153" s="55"/>
      <c r="E153" s="122"/>
      <c r="F153" s="500" t="str">
        <f>LEFT(C153,5)&amp;E153</f>
        <v>2710</v>
      </c>
      <c r="G153" s="56"/>
      <c r="H153" s="69"/>
      <c r="I153" s="69"/>
      <c r="J153" s="121"/>
      <c r="K153" s="645" t="s">
        <v>291</v>
      </c>
      <c r="M153" s="432"/>
      <c r="N153" s="40"/>
      <c r="O153" s="40"/>
      <c r="P153" s="40"/>
    </row>
    <row r="154" spans="1:16" ht="15">
      <c r="A154" s="133">
        <v>48</v>
      </c>
      <c r="B154" s="479" t="s">
        <v>389</v>
      </c>
      <c r="C154" s="495" t="s">
        <v>654</v>
      </c>
      <c r="D154" s="55"/>
      <c r="E154" s="378"/>
      <c r="F154" s="495" t="s">
        <v>654</v>
      </c>
      <c r="G154" s="519"/>
      <c r="H154" s="69"/>
      <c r="I154" s="69"/>
      <c r="J154" s="121"/>
      <c r="K154" s="645" t="s">
        <v>654</v>
      </c>
      <c r="M154" s="432"/>
      <c r="N154" s="40"/>
      <c r="O154" s="40"/>
      <c r="P154" s="40"/>
    </row>
    <row r="155" spans="1:16" ht="15">
      <c r="A155" s="161" t="s">
        <v>755</v>
      </c>
      <c r="B155" s="442" t="s">
        <v>389</v>
      </c>
      <c r="C155" s="493" t="s">
        <v>292</v>
      </c>
      <c r="D155" s="55"/>
      <c r="E155" s="378"/>
      <c r="F155" s="500" t="str">
        <f>LEFT(C155,5)&amp;E155</f>
        <v>2720</v>
      </c>
      <c r="G155" s="519"/>
      <c r="H155" s="69"/>
      <c r="I155" s="69"/>
      <c r="J155" s="121"/>
      <c r="K155" s="645" t="s">
        <v>292</v>
      </c>
      <c r="M155" s="432"/>
      <c r="N155" s="40"/>
      <c r="O155" s="40"/>
      <c r="P155" s="40"/>
    </row>
    <row r="156" spans="1:16" ht="12.75">
      <c r="A156" s="133">
        <v>49</v>
      </c>
      <c r="B156" s="479" t="s">
        <v>656</v>
      </c>
      <c r="C156" s="495" t="s">
        <v>655</v>
      </c>
      <c r="D156" s="55"/>
      <c r="E156" s="378"/>
      <c r="F156" s="495" t="s">
        <v>655</v>
      </c>
      <c r="G156" s="56"/>
      <c r="H156" s="69"/>
      <c r="I156" s="69"/>
      <c r="J156" s="121"/>
      <c r="K156" s="645" t="s">
        <v>655</v>
      </c>
      <c r="M156" s="432"/>
      <c r="N156" s="40"/>
      <c r="O156" s="40"/>
      <c r="P156" s="40"/>
    </row>
    <row r="157" spans="1:16" ht="12.75">
      <c r="A157" s="161" t="s">
        <v>756</v>
      </c>
      <c r="B157" s="442" t="s">
        <v>312</v>
      </c>
      <c r="C157" s="493" t="s">
        <v>307</v>
      </c>
      <c r="D157" s="55"/>
      <c r="E157" s="378"/>
      <c r="F157" s="500" t="str">
        <f>LEFT(C157,5)&amp;E157</f>
        <v>2732</v>
      </c>
      <c r="G157" s="56"/>
      <c r="H157" s="69"/>
      <c r="I157" s="69"/>
      <c r="J157" s="121"/>
      <c r="K157" s="645" t="s">
        <v>307</v>
      </c>
      <c r="M157" s="432"/>
      <c r="N157" s="40"/>
      <c r="O157" s="40"/>
      <c r="P157" s="40"/>
    </row>
    <row r="158" spans="1:16" ht="12.75">
      <c r="A158" s="161" t="s">
        <v>757</v>
      </c>
      <c r="B158" s="442" t="s">
        <v>313</v>
      </c>
      <c r="C158" s="493" t="s">
        <v>22</v>
      </c>
      <c r="D158" s="55"/>
      <c r="E158" s="378"/>
      <c r="F158" s="500" t="str">
        <f>LEFT(C158,5)&amp;E158</f>
        <v>2733</v>
      </c>
      <c r="G158" s="56"/>
      <c r="H158" s="20"/>
      <c r="I158" s="20"/>
      <c r="J158" s="121"/>
      <c r="K158" s="645" t="s">
        <v>22</v>
      </c>
      <c r="M158" s="432"/>
      <c r="N158" s="40"/>
      <c r="O158" s="40"/>
      <c r="P158" s="40"/>
    </row>
    <row r="159" spans="1:16" ht="12.75">
      <c r="A159" s="470">
        <v>50</v>
      </c>
      <c r="B159" s="479" t="s">
        <v>390</v>
      </c>
      <c r="C159" s="495" t="s">
        <v>657</v>
      </c>
      <c r="D159" s="55"/>
      <c r="E159" s="378"/>
      <c r="F159" s="495" t="s">
        <v>657</v>
      </c>
      <c r="G159" s="42"/>
      <c r="H159" s="20"/>
      <c r="I159" s="121"/>
      <c r="J159" s="1"/>
      <c r="K159" s="645" t="s">
        <v>657</v>
      </c>
      <c r="L159" s="4"/>
      <c r="M159" s="432"/>
      <c r="N159" s="40"/>
      <c r="O159" s="40"/>
    </row>
    <row r="160" spans="1:16" ht="12.75">
      <c r="A160" s="161" t="s">
        <v>758</v>
      </c>
      <c r="B160" s="442" t="s">
        <v>390</v>
      </c>
      <c r="C160" s="493" t="s">
        <v>9</v>
      </c>
      <c r="D160" s="55"/>
      <c r="E160" s="122"/>
      <c r="F160" s="500" t="str">
        <f>LEFT(C160,5)&amp;E160</f>
        <v>2740</v>
      </c>
      <c r="G160" s="42"/>
      <c r="H160" s="20"/>
      <c r="I160" s="121"/>
      <c r="J160" s="1"/>
      <c r="K160" s="645" t="s">
        <v>9</v>
      </c>
      <c r="L160" s="4"/>
      <c r="M160" s="432"/>
      <c r="N160" s="40"/>
      <c r="O160" s="40"/>
    </row>
    <row r="161" spans="1:16" ht="12.75">
      <c r="A161" s="470">
        <v>51</v>
      </c>
      <c r="B161" s="479" t="s">
        <v>391</v>
      </c>
      <c r="C161" s="495" t="s">
        <v>675</v>
      </c>
      <c r="D161" s="55"/>
      <c r="E161" s="378"/>
      <c r="F161" s="495" t="s">
        <v>675</v>
      </c>
      <c r="G161" s="56"/>
      <c r="H161" s="20"/>
      <c r="I161" s="20"/>
      <c r="J161" s="121"/>
      <c r="K161" s="645" t="s">
        <v>675</v>
      </c>
      <c r="M161" s="432"/>
      <c r="N161" s="40"/>
      <c r="O161" s="40"/>
      <c r="P161" s="40"/>
    </row>
    <row r="162" spans="1:16" ht="12.75">
      <c r="A162" s="161" t="s">
        <v>759</v>
      </c>
      <c r="B162" s="442" t="s">
        <v>391</v>
      </c>
      <c r="C162" s="493" t="s">
        <v>683</v>
      </c>
      <c r="D162" s="55"/>
      <c r="E162" s="378"/>
      <c r="F162" s="500" t="str">
        <f>LEFT(C162,5)&amp;E162</f>
        <v>2750</v>
      </c>
      <c r="G162" s="56"/>
      <c r="H162" s="20"/>
      <c r="I162" s="20"/>
      <c r="J162" s="121"/>
      <c r="K162" s="645" t="s">
        <v>683</v>
      </c>
      <c r="M162" s="432"/>
      <c r="N162" s="40"/>
      <c r="O162" s="40"/>
      <c r="P162" s="40"/>
    </row>
    <row r="163" spans="1:16" ht="12.75">
      <c r="A163" s="460" t="s">
        <v>607</v>
      </c>
      <c r="B163" s="474" t="s">
        <v>598</v>
      </c>
      <c r="C163" s="491">
        <v>28</v>
      </c>
      <c r="D163" s="55"/>
      <c r="E163" s="378"/>
      <c r="F163" s="567">
        <v>28</v>
      </c>
      <c r="G163" s="56"/>
      <c r="H163" s="20"/>
      <c r="I163" s="20"/>
      <c r="J163" s="121"/>
      <c r="K163" s="645">
        <v>28</v>
      </c>
      <c r="M163" s="432"/>
      <c r="N163" s="40"/>
      <c r="O163" s="40"/>
      <c r="P163" s="40"/>
    </row>
    <row r="164" spans="1:16" ht="12.75">
      <c r="A164" s="467">
        <v>52</v>
      </c>
      <c r="B164" s="479" t="s">
        <v>392</v>
      </c>
      <c r="C164" s="495" t="s">
        <v>658</v>
      </c>
      <c r="D164" s="55"/>
      <c r="E164" s="378"/>
      <c r="F164" s="495" t="s">
        <v>658</v>
      </c>
      <c r="G164" s="56"/>
      <c r="H164" s="20"/>
      <c r="I164" s="20"/>
      <c r="J164" s="121"/>
      <c r="K164" s="645" t="s">
        <v>658</v>
      </c>
      <c r="M164" s="432"/>
      <c r="N164" s="40"/>
      <c r="O164" s="40"/>
      <c r="P164" s="40"/>
    </row>
    <row r="165" spans="1:16" ht="12.75">
      <c r="A165" s="161" t="s">
        <v>760</v>
      </c>
      <c r="B165" s="442" t="s">
        <v>393</v>
      </c>
      <c r="C165" s="493" t="s">
        <v>23</v>
      </c>
      <c r="D165" s="55"/>
      <c r="E165" s="378"/>
      <c r="F165" s="500" t="str">
        <f>LEFT(C165,5)&amp;E165</f>
        <v>2816</v>
      </c>
      <c r="G165" s="56"/>
      <c r="H165" s="69"/>
      <c r="I165" s="69"/>
      <c r="J165" s="121"/>
      <c r="K165" s="645" t="s">
        <v>23</v>
      </c>
      <c r="M165" s="432"/>
      <c r="N165" s="40"/>
      <c r="O165" s="40"/>
      <c r="P165" s="40"/>
    </row>
    <row r="166" spans="1:16" ht="12.75">
      <c r="A166" s="161" t="s">
        <v>761</v>
      </c>
      <c r="B166" s="442" t="s">
        <v>665</v>
      </c>
      <c r="C166" s="493" t="s">
        <v>666</v>
      </c>
      <c r="D166" s="55"/>
      <c r="E166" s="378"/>
      <c r="F166" s="500" t="str">
        <f>LEFT(C166,5)&amp;E166</f>
        <v>2819</v>
      </c>
      <c r="G166" s="56"/>
      <c r="H166" s="69"/>
      <c r="I166" s="69"/>
      <c r="J166" s="121"/>
      <c r="K166" s="645" t="s">
        <v>666</v>
      </c>
      <c r="M166" s="432"/>
      <c r="N166" s="40"/>
      <c r="O166" s="40"/>
      <c r="P166" s="40"/>
    </row>
    <row r="167" spans="1:16" ht="12.75">
      <c r="A167" s="460" t="s">
        <v>608</v>
      </c>
      <c r="B167" s="474" t="s">
        <v>670</v>
      </c>
      <c r="C167" s="516">
        <v>29</v>
      </c>
      <c r="D167" s="55"/>
      <c r="E167" s="378"/>
      <c r="F167" s="567">
        <v>29</v>
      </c>
      <c r="G167" s="56"/>
      <c r="H167" s="20"/>
      <c r="I167" s="20"/>
      <c r="J167" s="121"/>
      <c r="K167" s="645">
        <v>29</v>
      </c>
      <c r="M167" s="432"/>
      <c r="N167" s="40"/>
      <c r="O167" s="40"/>
      <c r="P167" s="40"/>
    </row>
    <row r="168" spans="1:16" ht="12.75">
      <c r="A168" s="467">
        <v>53</v>
      </c>
      <c r="B168" s="479" t="s">
        <v>667</v>
      </c>
      <c r="C168" s="616" t="s">
        <v>676</v>
      </c>
      <c r="D168" s="55"/>
      <c r="E168" s="378"/>
      <c r="F168" s="616" t="s">
        <v>676</v>
      </c>
      <c r="G168" s="56"/>
      <c r="H168" s="20"/>
      <c r="I168" s="20"/>
      <c r="J168" s="121"/>
      <c r="K168" s="645" t="s">
        <v>676</v>
      </c>
      <c r="M168" s="432"/>
      <c r="N168" s="40"/>
      <c r="O168" s="40"/>
      <c r="P168" s="40"/>
    </row>
    <row r="169" spans="1:16" ht="12.75">
      <c r="A169" s="161" t="s">
        <v>762</v>
      </c>
      <c r="B169" s="442" t="s">
        <v>667</v>
      </c>
      <c r="C169" s="493" t="s">
        <v>682</v>
      </c>
      <c r="D169" s="55"/>
      <c r="E169" s="378"/>
      <c r="F169" s="500" t="str">
        <f>LEFT(C169,5)&amp;E169</f>
        <v>2910</v>
      </c>
      <c r="G169" s="56"/>
      <c r="H169" s="20"/>
      <c r="I169" s="20"/>
      <c r="J169" s="121"/>
      <c r="K169" s="645" t="s">
        <v>682</v>
      </c>
      <c r="M169" s="432"/>
      <c r="N169" s="40"/>
      <c r="O169" s="40"/>
      <c r="P169" s="40"/>
    </row>
    <row r="170" spans="1:16" s="4" customFormat="1" ht="12.75">
      <c r="A170" s="467">
        <v>54</v>
      </c>
      <c r="B170" s="479" t="s">
        <v>713</v>
      </c>
      <c r="C170" s="617">
        <v>293</v>
      </c>
      <c r="D170" s="55"/>
      <c r="E170" s="378"/>
      <c r="F170" s="617">
        <v>293</v>
      </c>
      <c r="G170" s="151"/>
      <c r="H170" s="155"/>
      <c r="I170" s="155"/>
      <c r="J170" s="121"/>
      <c r="K170" s="645">
        <v>293</v>
      </c>
      <c r="M170" s="432"/>
      <c r="N170" s="40"/>
      <c r="O170" s="40"/>
      <c r="P170" s="40"/>
    </row>
    <row r="171" spans="1:16" s="4" customFormat="1" ht="12.75">
      <c r="A171" s="606" t="s">
        <v>763</v>
      </c>
      <c r="B171" s="64" t="s">
        <v>713</v>
      </c>
      <c r="C171" s="401" t="s">
        <v>714</v>
      </c>
      <c r="D171" s="55"/>
      <c r="E171" s="378"/>
      <c r="F171" s="401" t="s">
        <v>714</v>
      </c>
      <c r="G171" s="151"/>
      <c r="H171" s="155"/>
      <c r="I171" s="155"/>
      <c r="J171" s="121"/>
      <c r="K171" s="645" t="s">
        <v>714</v>
      </c>
      <c r="M171" s="432"/>
      <c r="N171" s="40"/>
      <c r="O171" s="40"/>
      <c r="P171" s="40"/>
    </row>
    <row r="172" spans="1:16" ht="12.75">
      <c r="A172" s="460" t="s">
        <v>609</v>
      </c>
      <c r="B172" s="474" t="s">
        <v>599</v>
      </c>
      <c r="C172" s="491">
        <v>30</v>
      </c>
      <c r="D172" s="55"/>
      <c r="E172" s="378"/>
      <c r="F172" s="567">
        <v>30</v>
      </c>
      <c r="G172" s="56"/>
      <c r="H172" s="20"/>
      <c r="I172" s="20"/>
      <c r="J172" s="121"/>
      <c r="K172" s="645">
        <v>30</v>
      </c>
      <c r="M172" s="432"/>
      <c r="N172" s="40"/>
      <c r="O172" s="40"/>
      <c r="P172" s="40"/>
    </row>
    <row r="173" spans="1:16" ht="12.75">
      <c r="A173" s="467">
        <v>55</v>
      </c>
      <c r="B173" s="479" t="s">
        <v>394</v>
      </c>
      <c r="C173" s="495" t="s">
        <v>483</v>
      </c>
      <c r="D173" s="55"/>
      <c r="E173" s="378"/>
      <c r="F173" s="495" t="s">
        <v>483</v>
      </c>
      <c r="G173" s="56"/>
      <c r="H173" s="20"/>
      <c r="I173" s="20"/>
      <c r="J173" s="121"/>
      <c r="K173" s="645" t="s">
        <v>483</v>
      </c>
      <c r="M173" s="432"/>
      <c r="N173" s="40"/>
      <c r="O173" s="40"/>
      <c r="P173" s="40"/>
    </row>
    <row r="174" spans="1:16" ht="12.75">
      <c r="A174" s="161" t="s">
        <v>2112</v>
      </c>
      <c r="B174" s="442" t="s">
        <v>395</v>
      </c>
      <c r="C174" s="493" t="s">
        <v>293</v>
      </c>
      <c r="D174" s="55"/>
      <c r="E174" s="378"/>
      <c r="F174" s="500" t="str">
        <f>LEFT(C174,5)&amp;E174</f>
        <v>3091</v>
      </c>
      <c r="G174" s="56"/>
      <c r="H174" s="69"/>
      <c r="I174" s="69"/>
      <c r="J174" s="121"/>
      <c r="K174" s="645" t="s">
        <v>293</v>
      </c>
      <c r="M174" s="432"/>
      <c r="N174" s="40"/>
      <c r="O174" s="40"/>
      <c r="P174" s="40"/>
    </row>
    <row r="175" spans="1:16" ht="15.75">
      <c r="A175" s="465" t="s">
        <v>66</v>
      </c>
      <c r="B175" s="483" t="s">
        <v>600</v>
      </c>
      <c r="C175" s="459" t="s">
        <v>66</v>
      </c>
      <c r="D175" s="226"/>
      <c r="E175" s="511"/>
      <c r="F175" s="505" t="s">
        <v>66</v>
      </c>
      <c r="G175" s="151"/>
      <c r="H175" s="69"/>
      <c r="I175" s="69"/>
      <c r="J175" s="121"/>
      <c r="K175" s="645" t="s">
        <v>66</v>
      </c>
      <c r="M175" s="432"/>
      <c r="N175" s="40"/>
      <c r="O175" s="40"/>
      <c r="P175" s="40"/>
    </row>
    <row r="176" spans="1:16" ht="12.75">
      <c r="A176" s="460" t="s">
        <v>668</v>
      </c>
      <c r="B176" s="474" t="s">
        <v>600</v>
      </c>
      <c r="C176" s="491">
        <v>35</v>
      </c>
      <c r="D176" s="226"/>
      <c r="E176" s="511"/>
      <c r="F176" s="567">
        <v>35</v>
      </c>
      <c r="G176" s="151"/>
      <c r="H176" s="69"/>
      <c r="I176" s="69"/>
      <c r="J176" s="121"/>
      <c r="K176" s="645">
        <v>35</v>
      </c>
      <c r="M176" s="432"/>
      <c r="N176" s="40"/>
      <c r="O176" s="40"/>
      <c r="P176" s="40"/>
    </row>
    <row r="177" spans="1:16" ht="12.75">
      <c r="A177" s="467">
        <v>56</v>
      </c>
      <c r="B177" s="479" t="s">
        <v>396</v>
      </c>
      <c r="C177" s="495" t="s">
        <v>659</v>
      </c>
      <c r="D177" s="226"/>
      <c r="E177" s="511"/>
      <c r="F177" s="495" t="s">
        <v>659</v>
      </c>
      <c r="G177" s="151"/>
      <c r="H177" s="69"/>
      <c r="I177" s="69"/>
      <c r="J177" s="121"/>
      <c r="K177" s="645" t="s">
        <v>659</v>
      </c>
      <c r="M177" s="432"/>
      <c r="N177" s="40"/>
      <c r="O177" s="40"/>
      <c r="P177" s="40"/>
    </row>
    <row r="178" spans="1:16" ht="12.75">
      <c r="A178" s="161" t="s">
        <v>55</v>
      </c>
      <c r="B178" s="442" t="s">
        <v>396</v>
      </c>
      <c r="C178" s="493" t="s">
        <v>70</v>
      </c>
      <c r="D178" s="55"/>
      <c r="E178" s="378"/>
      <c r="F178" s="500" t="str">
        <f>LEFT(C178,5)&amp;E178</f>
        <v>3510</v>
      </c>
      <c r="G178" s="151"/>
      <c r="H178" s="69"/>
      <c r="I178" s="69"/>
      <c r="J178" s="121"/>
      <c r="K178" s="645" t="s">
        <v>70</v>
      </c>
      <c r="M178" s="432"/>
      <c r="N178" s="40"/>
      <c r="O178" s="40"/>
      <c r="P178" s="40"/>
    </row>
    <row r="179" spans="1:16" ht="25.5">
      <c r="A179" s="470">
        <v>57</v>
      </c>
      <c r="B179" s="479" t="s">
        <v>311</v>
      </c>
      <c r="C179" s="495" t="s">
        <v>677</v>
      </c>
      <c r="D179" s="55"/>
      <c r="E179" s="378"/>
      <c r="F179" s="495" t="s">
        <v>677</v>
      </c>
      <c r="G179" s="56"/>
      <c r="H179" s="110"/>
      <c r="I179" s="110"/>
      <c r="J179" s="121"/>
      <c r="K179" s="645" t="s">
        <v>677</v>
      </c>
      <c r="M179" s="432"/>
      <c r="N179" s="40"/>
      <c r="O179" s="40"/>
      <c r="P179" s="40"/>
    </row>
    <row r="180" spans="1:16" ht="25.5">
      <c r="A180" s="161" t="s">
        <v>738</v>
      </c>
      <c r="B180" s="442" t="s">
        <v>311</v>
      </c>
      <c r="C180" s="493" t="s">
        <v>308</v>
      </c>
      <c r="D180" s="55"/>
      <c r="E180" s="378"/>
      <c r="F180" s="500" t="str">
        <f>LEFT(C180,5)&amp;E180</f>
        <v>3530</v>
      </c>
      <c r="G180" s="56"/>
      <c r="H180" s="110"/>
      <c r="I180" s="110"/>
      <c r="J180" s="121"/>
      <c r="K180" s="645" t="s">
        <v>308</v>
      </c>
      <c r="M180" s="432"/>
      <c r="N180" s="40"/>
      <c r="O180" s="40"/>
      <c r="P180" s="40"/>
    </row>
    <row r="181" spans="1:16" ht="15.75">
      <c r="A181" s="465" t="s">
        <v>67</v>
      </c>
      <c r="B181" s="483" t="s">
        <v>601</v>
      </c>
      <c r="C181" s="459" t="s">
        <v>67</v>
      </c>
      <c r="D181" s="226"/>
      <c r="E181" s="511"/>
      <c r="F181" s="505" t="s">
        <v>67</v>
      </c>
      <c r="G181" s="151"/>
      <c r="H181" s="5"/>
      <c r="I181" s="5"/>
      <c r="J181" s="121"/>
      <c r="K181" s="645" t="s">
        <v>67</v>
      </c>
      <c r="M181" s="432"/>
      <c r="N181" s="40"/>
      <c r="O181" s="40"/>
      <c r="P181" s="40"/>
    </row>
    <row r="182" spans="1:16" ht="12.75">
      <c r="A182" s="460" t="s">
        <v>610</v>
      </c>
      <c r="B182" s="474" t="s">
        <v>602</v>
      </c>
      <c r="C182" s="491">
        <v>36</v>
      </c>
      <c r="D182" s="226"/>
      <c r="E182" s="511"/>
      <c r="F182" s="567">
        <v>36</v>
      </c>
      <c r="G182" s="151"/>
      <c r="H182" s="5"/>
      <c r="I182" s="5"/>
      <c r="J182" s="121"/>
      <c r="K182" s="645">
        <v>36</v>
      </c>
      <c r="M182" s="432"/>
      <c r="N182" s="40"/>
      <c r="O182" s="40"/>
      <c r="P182" s="40"/>
    </row>
    <row r="183" spans="1:16" ht="12.75">
      <c r="A183" s="467">
        <v>58</v>
      </c>
      <c r="B183" s="479" t="s">
        <v>397</v>
      </c>
      <c r="C183" s="495" t="s">
        <v>660</v>
      </c>
      <c r="D183" s="226"/>
      <c r="E183" s="511"/>
      <c r="F183" s="495" t="s">
        <v>660</v>
      </c>
      <c r="G183" s="151"/>
      <c r="H183" s="5"/>
      <c r="I183" s="5"/>
      <c r="J183" s="121"/>
      <c r="K183" s="645" t="s">
        <v>660</v>
      </c>
      <c r="M183" s="432"/>
      <c r="N183" s="40"/>
      <c r="O183" s="40"/>
      <c r="P183" s="40"/>
    </row>
    <row r="184" spans="1:16" ht="12.75">
      <c r="A184" s="161" t="s">
        <v>63</v>
      </c>
      <c r="B184" s="442" t="s">
        <v>397</v>
      </c>
      <c r="C184" s="493" t="s">
        <v>72</v>
      </c>
      <c r="D184" s="55"/>
      <c r="E184" s="378"/>
      <c r="F184" s="500" t="str">
        <f>LEFT(C184,5)&amp;E184</f>
        <v>3600</v>
      </c>
      <c r="G184" s="151"/>
      <c r="H184" s="5"/>
      <c r="I184" s="5"/>
      <c r="J184" s="121"/>
      <c r="K184" s="645" t="s">
        <v>72</v>
      </c>
      <c r="M184" s="432"/>
      <c r="N184" s="40"/>
      <c r="O184" s="40"/>
      <c r="P184" s="40"/>
    </row>
    <row r="185" spans="1:16" s="141" customFormat="1" ht="15.75">
      <c r="A185" s="465" t="s">
        <v>2</v>
      </c>
      <c r="B185" s="483" t="s">
        <v>398</v>
      </c>
      <c r="C185" s="600" t="s">
        <v>2</v>
      </c>
      <c r="D185" s="138"/>
      <c r="E185" s="619"/>
      <c r="F185" s="600" t="s">
        <v>2</v>
      </c>
      <c r="G185" s="630"/>
      <c r="H185" s="140"/>
      <c r="I185" s="140"/>
      <c r="J185" s="121"/>
      <c r="K185" s="645" t="s">
        <v>2</v>
      </c>
      <c r="L185" s="147"/>
      <c r="M185" s="432"/>
      <c r="N185" s="40"/>
      <c r="O185" s="40"/>
      <c r="P185" s="40"/>
    </row>
    <row r="186" spans="1:16" ht="12.75">
      <c r="A186" s="460" t="s">
        <v>612</v>
      </c>
      <c r="B186" s="474" t="s">
        <v>662</v>
      </c>
      <c r="C186" s="491">
        <v>43</v>
      </c>
      <c r="D186" s="226"/>
      <c r="E186" s="511"/>
      <c r="F186" s="567">
        <v>43</v>
      </c>
      <c r="G186" s="151"/>
      <c r="H186" s="5"/>
      <c r="I186" s="5"/>
      <c r="J186" s="121"/>
      <c r="K186" s="645">
        <v>43</v>
      </c>
      <c r="M186" s="432"/>
      <c r="N186" s="40"/>
      <c r="O186" s="40"/>
      <c r="P186" s="40"/>
    </row>
    <row r="187" spans="1:16" ht="12.75">
      <c r="A187" s="470">
        <v>59</v>
      </c>
      <c r="B187" s="479" t="s">
        <v>2099</v>
      </c>
      <c r="C187" s="495" t="s">
        <v>2100</v>
      </c>
      <c r="D187" s="55"/>
      <c r="E187" s="378"/>
      <c r="F187" s="495" t="s">
        <v>2100</v>
      </c>
      <c r="G187" s="56"/>
      <c r="H187" s="110"/>
      <c r="I187" s="110"/>
      <c r="J187" s="121"/>
      <c r="K187" s="645" t="s">
        <v>678</v>
      </c>
      <c r="M187" s="432"/>
      <c r="N187" s="40"/>
      <c r="O187" s="40"/>
      <c r="P187" s="40"/>
    </row>
    <row r="188" spans="1:16" ht="12.75">
      <c r="A188" s="161" t="s">
        <v>439</v>
      </c>
      <c r="B188" s="442" t="s">
        <v>2099</v>
      </c>
      <c r="C188" s="493" t="s">
        <v>2018</v>
      </c>
      <c r="D188" s="55"/>
      <c r="E188" s="122"/>
      <c r="F188" s="890" t="s">
        <v>2018</v>
      </c>
      <c r="G188" s="56"/>
      <c r="H188" s="110"/>
      <c r="I188" s="110"/>
      <c r="J188" s="121"/>
      <c r="K188" s="645" t="s">
        <v>24</v>
      </c>
      <c r="M188" s="432"/>
      <c r="N188" s="40"/>
      <c r="O188" s="40"/>
      <c r="P188" s="40"/>
    </row>
    <row r="189" spans="1:16" ht="12.75">
      <c r="A189" s="470">
        <v>60</v>
      </c>
      <c r="B189" s="479" t="s">
        <v>399</v>
      </c>
      <c r="C189" s="495" t="s">
        <v>678</v>
      </c>
      <c r="D189" s="55"/>
      <c r="E189" s="378"/>
      <c r="F189" s="495" t="s">
        <v>678</v>
      </c>
      <c r="G189" s="56"/>
      <c r="H189" s="110"/>
      <c r="I189" s="110"/>
      <c r="J189" s="121"/>
      <c r="K189" s="645" t="s">
        <v>678</v>
      </c>
      <c r="M189" s="432"/>
      <c r="N189" s="40"/>
      <c r="O189" s="40"/>
      <c r="P189" s="40"/>
    </row>
    <row r="190" spans="1:16" ht="12.75">
      <c r="A190" s="161" t="s">
        <v>2016</v>
      </c>
      <c r="B190" s="442" t="s">
        <v>399</v>
      </c>
      <c r="C190" s="493" t="s">
        <v>24</v>
      </c>
      <c r="D190" s="55"/>
      <c r="E190" s="122"/>
      <c r="F190" s="500" t="str">
        <f>LEFT(C190,5)&amp;E190</f>
        <v>4390</v>
      </c>
      <c r="G190" s="56"/>
      <c r="H190" s="110"/>
      <c r="I190" s="110"/>
      <c r="J190" s="121"/>
      <c r="K190" s="645" t="s">
        <v>24</v>
      </c>
      <c r="M190" s="432"/>
      <c r="N190" s="40"/>
      <c r="O190" s="40"/>
      <c r="P190" s="40"/>
    </row>
    <row r="191" spans="1:16" ht="15.75">
      <c r="A191" s="465" t="s">
        <v>400</v>
      </c>
      <c r="B191" s="483" t="s">
        <v>603</v>
      </c>
      <c r="C191" s="459" t="s">
        <v>400</v>
      </c>
      <c r="D191" s="55"/>
      <c r="E191" s="378"/>
      <c r="F191" s="505" t="s">
        <v>400</v>
      </c>
      <c r="G191" s="56"/>
      <c r="H191" s="110"/>
      <c r="I191" s="110"/>
      <c r="J191" s="121"/>
      <c r="K191" s="645" t="s">
        <v>400</v>
      </c>
      <c r="M191" s="432"/>
      <c r="N191" s="40"/>
      <c r="O191" s="40"/>
      <c r="P191" s="40"/>
    </row>
    <row r="192" spans="1:16" ht="12.75">
      <c r="A192" s="460" t="s">
        <v>669</v>
      </c>
      <c r="B192" s="474" t="s">
        <v>2097</v>
      </c>
      <c r="C192" s="491" t="s">
        <v>2091</v>
      </c>
      <c r="D192" s="55"/>
      <c r="E192" s="378"/>
      <c r="F192" s="567" t="s">
        <v>2091</v>
      </c>
      <c r="G192" s="56"/>
      <c r="H192" s="110"/>
      <c r="I192" s="110"/>
      <c r="J192" s="121"/>
      <c r="K192" s="645" t="s">
        <v>604</v>
      </c>
      <c r="M192" s="432"/>
      <c r="N192" s="40"/>
      <c r="O192" s="40"/>
      <c r="P192" s="40"/>
    </row>
    <row r="193" spans="1:16" ht="12.75">
      <c r="A193" s="467">
        <v>61</v>
      </c>
      <c r="B193" s="479" t="s">
        <v>2096</v>
      </c>
      <c r="C193" s="495" t="s">
        <v>2092</v>
      </c>
      <c r="D193" s="55"/>
      <c r="E193" s="378"/>
      <c r="F193" s="494" t="s">
        <v>2092</v>
      </c>
      <c r="G193" s="56"/>
      <c r="H193" s="110"/>
      <c r="I193" s="110"/>
      <c r="J193" s="121"/>
      <c r="K193" s="645" t="s">
        <v>679</v>
      </c>
      <c r="M193" s="432"/>
      <c r="N193" s="40"/>
      <c r="O193" s="40"/>
      <c r="P193" s="40"/>
    </row>
    <row r="194" spans="1:16" ht="12.75">
      <c r="A194" s="161" t="s">
        <v>54</v>
      </c>
      <c r="B194" s="555" t="s">
        <v>2101</v>
      </c>
      <c r="C194" s="615" t="s">
        <v>2093</v>
      </c>
      <c r="D194" s="55"/>
      <c r="E194" s="122"/>
      <c r="F194" s="890" t="s">
        <v>2093</v>
      </c>
      <c r="G194" s="56"/>
      <c r="H194" s="110"/>
      <c r="I194" s="110"/>
      <c r="J194" s="121"/>
      <c r="K194" s="645" t="s">
        <v>681</v>
      </c>
      <c r="M194" s="432"/>
      <c r="N194" s="40"/>
      <c r="O194" s="40"/>
      <c r="P194" s="40"/>
    </row>
    <row r="195" spans="1:16" ht="12.75">
      <c r="A195" s="460" t="s">
        <v>2094</v>
      </c>
      <c r="B195" s="474" t="s">
        <v>611</v>
      </c>
      <c r="C195" s="491" t="s">
        <v>604</v>
      </c>
      <c r="D195" s="55"/>
      <c r="E195" s="378"/>
      <c r="F195" s="567" t="s">
        <v>604</v>
      </c>
      <c r="G195" s="56"/>
      <c r="H195" s="110"/>
      <c r="I195" s="110"/>
      <c r="J195" s="121"/>
      <c r="K195" s="645" t="s">
        <v>604</v>
      </c>
      <c r="M195" s="432"/>
      <c r="N195" s="40"/>
      <c r="O195" s="40"/>
      <c r="P195" s="40"/>
    </row>
    <row r="196" spans="1:16" ht="12.75">
      <c r="A196" s="467">
        <v>62</v>
      </c>
      <c r="B196" s="479" t="s">
        <v>605</v>
      </c>
      <c r="C196" s="495" t="s">
        <v>679</v>
      </c>
      <c r="D196" s="55"/>
      <c r="E196" s="378"/>
      <c r="F196" s="495" t="s">
        <v>679</v>
      </c>
      <c r="G196" s="56"/>
      <c r="H196" s="110"/>
      <c r="I196" s="110"/>
      <c r="J196" s="121"/>
      <c r="K196" s="645" t="s">
        <v>679</v>
      </c>
      <c r="M196" s="432"/>
      <c r="N196" s="40"/>
      <c r="O196" s="40"/>
      <c r="P196" s="40"/>
    </row>
    <row r="197" spans="1:16" ht="12.75">
      <c r="A197" s="161" t="s">
        <v>764</v>
      </c>
      <c r="B197" s="442" t="s">
        <v>605</v>
      </c>
      <c r="C197" s="493" t="s">
        <v>681</v>
      </c>
      <c r="D197" s="55"/>
      <c r="E197" s="122"/>
      <c r="F197" s="500" t="str">
        <f>LEFT(C197,5)&amp;E197</f>
        <v>7410</v>
      </c>
      <c r="G197" s="56"/>
      <c r="H197" s="110"/>
      <c r="I197" s="110"/>
      <c r="J197" s="121"/>
      <c r="K197" s="645" t="s">
        <v>681</v>
      </c>
      <c r="M197" s="432"/>
      <c r="N197" s="40"/>
      <c r="O197" s="40"/>
      <c r="P197" s="40"/>
    </row>
    <row r="198" spans="1:16" ht="12.75">
      <c r="A198" s="470">
        <v>63</v>
      </c>
      <c r="B198" s="479" t="s">
        <v>310</v>
      </c>
      <c r="C198" s="495" t="s">
        <v>680</v>
      </c>
      <c r="D198" s="55"/>
      <c r="E198" s="378"/>
      <c r="F198" s="495" t="s">
        <v>680</v>
      </c>
      <c r="G198" s="56"/>
      <c r="H198" s="110"/>
      <c r="I198" s="110"/>
      <c r="J198" s="121"/>
      <c r="K198" s="645" t="s">
        <v>680</v>
      </c>
      <c r="M198" s="432"/>
      <c r="N198" s="40"/>
      <c r="O198" s="40"/>
      <c r="P198" s="40"/>
    </row>
    <row r="199" spans="1:16" ht="12.75">
      <c r="A199" s="161" t="s">
        <v>2098</v>
      </c>
      <c r="B199" s="442" t="s">
        <v>310</v>
      </c>
      <c r="C199" s="500" t="s">
        <v>309</v>
      </c>
      <c r="D199" s="55"/>
      <c r="E199" s="378"/>
      <c r="F199" s="500" t="str">
        <f>LEFT(C199,5)&amp;E199</f>
        <v>7500</v>
      </c>
      <c r="G199" s="56"/>
      <c r="H199" s="110"/>
      <c r="I199" s="110"/>
      <c r="J199" s="121"/>
      <c r="K199" s="645" t="s">
        <v>309</v>
      </c>
      <c r="M199" s="432"/>
      <c r="N199" s="40"/>
      <c r="O199" s="40"/>
      <c r="P199" s="40"/>
    </row>
    <row r="200" spans="1:16" ht="12.75">
      <c r="A200" s="607"/>
      <c r="E200" s="621"/>
      <c r="K200" s="645"/>
      <c r="L200" s="38"/>
      <c r="M200" s="38"/>
    </row>
  </sheetData>
  <mergeCells count="2">
    <mergeCell ref="A1:B1"/>
    <mergeCell ref="B2:G2"/>
  </mergeCells>
  <conditionalFormatting sqref="K9:K200">
    <cfRule type="cellIs" dxfId="4" priority="3" operator="equal">
      <formula>"A"</formula>
    </cfRule>
    <cfRule type="cellIs" dxfId="3" priority="4" operator="equal">
      <formula>"A"</formula>
    </cfRule>
    <cfRule type="cellIs" dxfId="2" priority="5" operator="equal">
      <formula>"A"</formula>
    </cfRule>
  </conditionalFormatting>
  <conditionalFormatting sqref="K9:K200">
    <cfRule type="cellIs" dxfId="1" priority="2" operator="equal">
      <formula>"A"</formula>
    </cfRule>
  </conditionalFormatting>
  <conditionalFormatting sqref="H115:I115">
    <cfRule type="cellIs" dxfId="0" priority="1" operator="equal">
      <formula>"Đề nghị ghi rõ quy cách"</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DM NVL cho SX NN</vt:lpstr>
      <vt:lpstr>CSG NVL cho SX NN</vt:lpstr>
      <vt:lpstr>5.1 NN - full</vt:lpstr>
      <vt:lpstr>DM NVL cho SX CN</vt:lpstr>
      <vt:lpstr>CSG NNVL cho CN</vt:lpstr>
      <vt:lpstr>5.2 CN- full</vt:lpstr>
      <vt:lpstr>DM NVL cho XD</vt:lpstr>
      <vt:lpstr>CSG NVL cho XD</vt:lpstr>
      <vt:lpstr>5.3 XD-full</vt:lpstr>
      <vt:lpstr>CSG NVL cac nganh</vt:lpstr>
      <vt:lpstr>5.4 TH</vt:lpstr>
      <vt:lpstr>Sheet2</vt:lpstr>
      <vt:lpstr>Sheet1</vt:lpstr>
      <vt:lpstr>Sheet3</vt:lpstr>
      <vt:lpstr>dmchung</vt:lpstr>
      <vt:lpstr>dvtchung</vt:lpstr>
      <vt:lpstr>machung</vt:lpstr>
      <vt:lpstr>mavcpa</vt:lpstr>
      <vt:lpstr>'5.2 CN- full'!Print_Titles</vt:lpstr>
      <vt:lpstr>'CSG NVL cho SX NN'!Print_Titles</vt:lpstr>
      <vt:lpstr>'CSG NVL cho XD'!Print_Titles</vt:lpstr>
      <vt:lpstr>'DM NVL cho SX CN'!Print_Titles</vt:lpstr>
      <vt:lpstr>'DM NVL cho SX NN'!Print_Titles</vt:lpstr>
      <vt:lpstr>'DM NVL cho XD'!Print_Titles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ntthuyen</cp:lastModifiedBy>
  <cp:lastPrinted>2015-02-10T09:13:48Z</cp:lastPrinted>
  <dcterms:created xsi:type="dcterms:W3CDTF">2009-12-29T13:03:38Z</dcterms:created>
  <dcterms:modified xsi:type="dcterms:W3CDTF">2015-08-18T01:35:15Z</dcterms:modified>
</cp:coreProperties>
</file>